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61" documentId="13_ncr:1_{F6CB121F-512D-4AA6-A0C1-0FB36C537598}" xr6:coauthVersionLast="47" xr6:coauthVersionMax="47" xr10:uidLastSave="{43991EE3-4D92-442B-8B7D-D87911F1720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<sst xmlns="http://schemas.openxmlformats.org/spreadsheetml/2006/main" count="179025" uniqueCount="39104">
  <si>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</si>
  <si>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</si>
  <si>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</si>
  <si>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</si>
  <si>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</si>
  <si>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</si>
  <si>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</si>
  <si>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</si>
  <si>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</si>
  <si>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</si>
  <si>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</si>
  <si>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</si>
  <si>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</si>
  <si>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</si>
  <si>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</si>
  <si>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</si>
  <si>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</si>
  <si>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</si>
  <si>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</si>
  <si>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</si>
  <si>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</si>
  <si>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</si>
  <si>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</si>
  <si>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</si>
  <si>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</si>
  <si>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</si>
  <si>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</si>
  <si>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</si>
  <si>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</si>
  <si>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</si>
  <si>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</si>
  <si>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</si>
  <si>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</si>
  <si>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</si>
  <si>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</si>
  <si>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</si>
  <si>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</si>
  <si>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</si>
  <si>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</si>
  <si>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</si>
  <si>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</si>
  <si>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</si>
  <si>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</si>
  <si>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</si>
  <si>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</si>
  <si>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</si>
  <si>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</si>
  <si>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</si>
  <si>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</si>
  <si>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</si>
  <si>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</si>
  <si>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</si>
  <si>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</si>
  <si>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</si>
  <si>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</si>
  <si>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</si>
  <si>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</si>
  <si>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</si>
  <si>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</si>
  <si>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</si>
  <si>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</si>
  <si>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</si>
  <si>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</si>
  <si>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</si>
  <si>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</si>
  <si>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</si>
  <si>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</si>
  <si>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</si>
  <si>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</si>
  <si>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</si>
  <si>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</si>
  <si>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</si>
  <si>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</si>
  <si>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</si>
  <si>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</si>
  <si>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</si>
  <si>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</si>
  <si>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</si>
  <si>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</si>
  <si>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</si>
  <si>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</si>
  <si>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</si>
  <si>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</si>
  <si>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</si>
  <si>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</si>
  <si>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</si>
  <si>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</si>
  <si>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</si>
  <si>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</si>
  <si>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</si>
  <si>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</si>
  <si>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</si>
  <si>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</si>
  <si>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</si>
  <si>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</si>
  <si>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</si>
  <si>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</si>
  <si>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</si>
  <si>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</si>
  <si>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</si>
  <si>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</si>
  <si>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</si>
  <si>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</si>
  <si>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</si>
  <si>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</si>
  <si>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</si>
  <si>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</si>
  <si>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</si>
  <si>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</si>
  <si>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</si>
  <si>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</si>
  <si>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</si>
  <si>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</si>
  <si>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</si>
  <si>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</si>
  <si>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</si>
  <si>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</si>
  <si>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</si>
  <si>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</si>
  <si>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</si>
  <si>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</si>
  <si>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</si>
  <si>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</si>
  <si>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</si>
  <si>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</si>
  <si>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</si>
  <si>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</si>
  <si>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</si>
  <si>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</si>
  <si>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</si>
  <si>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</si>
  <si>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</si>
  <si>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</si>
  <si>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</si>
  <si>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</si>
  <si>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</si>
  <si>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</si>
  <si>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</si>
  <si>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</si>
  <si>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</si>
  <si>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</si>
  <si>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</si>
  <si>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</si>
  <si>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</si>
  <si>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</si>
  <si>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</si>
  <si>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</si>
  <si>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</si>
  <si>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</si>
  <si>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</si>
  <si>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</si>
  <si>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</si>
  <si>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</si>
  <si>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</si>
  <si>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</si>
  <si>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</si>
  <si>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</si>
  <si>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</si>
  <si>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</si>
  <si>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</si>
  <si>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</si>
  <si>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</si>
  <si>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</si>
  <si>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</si>
  <si>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</si>
  <si>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</si>
  <si>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</si>
  <si>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</si>
  <si>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</si>
  <si>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</si>
  <si>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</si>
  <si>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</si>
  <si>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</si>
  <si>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</si>
  <si>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</si>
  <si>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</si>
  <si>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</si>
  <si>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</si>
  <si>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</si>
  <si>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</si>
  <si>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</si>
  <si>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</si>
  <si>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</si>
  <si>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</si>
  <si>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</si>
  <si>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</si>
  <si>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</si>
  <si>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</si>
  <si>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</si>
  <si>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</si>
  <si>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</si>
  <si>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</si>
  <si>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</si>
  <si>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</si>
  <si>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</si>
  <si>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</si>
  <si>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</si>
  <si>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</si>
  <si>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</si>
  <si>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</si>
  <si>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</si>
  <si>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</si>
  <si>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</si>
  <si>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</si>
  <si>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</si>
  <si>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</si>
  <si>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</si>
  <si>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</si>
  <si>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</si>
  <si>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</si>
  <si>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</si>
  <si>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</si>
  <si>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</si>
  <si>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</si>
  <si>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</si>
  <si>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</si>
  <si>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</si>
  <si>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</si>
  <si>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</si>
  <si>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</si>
  <si>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</si>
  <si>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</si>
  <si>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</si>
  <si>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</si>
  <si>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</si>
  <si>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</si>
  <si>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</si>
  <si>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</si>
  <si>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</si>
  <si>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</si>
  <si>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</si>
  <si>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</si>
  <si>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</si>
  <si>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</si>
  <si>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</si>
  <si>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</si>
  <si>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</si>
  <si>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</si>
  <si>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</si>
  <si>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</si>
  <si>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</si>
  <si>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</si>
  <si>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</si>
  <si>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</si>
  <si>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</si>
  <si>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</si>
  <si>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</si>
  <si>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</si>
  <si>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</si>
  <si>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</si>
  <si>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</si>
  <si>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</si>
  <si>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</si>
  <si>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</si>
  <si>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</si>
  <si>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</si>
  <si>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</si>
  <si>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</si>
  <si>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</si>
  <si>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</si>
  <si>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</si>
  <si>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</si>
  <si>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</si>
  <si>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</si>
  <si>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</si>
  <si>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</si>
  <si>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</si>
  <si>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</si>
  <si>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</si>
  <si>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</si>
  <si>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</si>
  <si>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</si>
  <si>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</si>
  <si>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</si>
  <si>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</si>
  <si>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</si>
  <si>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</si>
  <si>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</si>
  <si>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</si>
  <si>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</si>
  <si>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</si>
  <si>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</si>
  <si>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</si>
  <si>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</si>
  <si>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</si>
  <si>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</si>
  <si>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</si>
  <si>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</si>
  <si>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</si>
  <si>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</si>
  <si>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</si>
  <si>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</si>
  <si>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</si>
  <si>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</si>
  <si>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</si>
  <si>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</si>
  <si>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</si>
  <si>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</si>
  <si>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</si>
  <si>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</si>
  <si>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</si>
  <si>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</si>
  <si>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</si>
  <si>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</si>
  <si>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</si>
  <si>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</si>
  <si>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</si>
  <si>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</si>
  <si>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</si>
  <si>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</si>
  <si>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</si>
  <si>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</si>
  <si>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</si>
  <si>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</si>
  <si>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</si>
  <si>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</si>
  <si>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</si>
  <si>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</si>
  <si>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</si>
  <si>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</si>
  <si>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</si>
  <si>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</si>
  <si>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</si>
  <si>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</si>
  <si>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</si>
  <si>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</si>
  <si>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</si>
  <si>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</si>
  <si>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</si>
  <si>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</si>
  <si>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</si>
  <si>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</si>
  <si>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</si>
  <si>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</si>
  <si>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</si>
  <si>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</si>
  <si>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</si>
  <si>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</si>
  <si>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</si>
  <si>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</si>
  <si>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</si>
  <si>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</si>
  <si>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</si>
  <si>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</si>
  <si>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</si>
  <si>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</si>
  <si>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</si>
  <si>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</si>
  <si>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</si>
  <si>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</si>
  <si>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</si>
  <si>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</si>
  <si>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</si>
  <si>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</si>
  <si>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</si>
  <si>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</si>
  <si>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</si>
  <si>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</si>
  <si>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</si>
  <si>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</si>
  <si>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</si>
  <si>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</si>
  <si>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</si>
  <si>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</si>
  <si>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</si>
  <si>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</si>
  <si>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</si>
  <si>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</si>
  <si>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</si>
  <si>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</si>
  <si>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</si>
  <si>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</si>
  <si>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</si>
  <si>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</si>
  <si>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</si>
  <si>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</si>
  <si>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</si>
  <si>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</si>
  <si>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</si>
  <si>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</si>
  <si>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</si>
  <si>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</si>
  <si>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</si>
  <si>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</si>
  <si>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</si>
  <si>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</si>
  <si>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</si>
  <si>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</si>
  <si>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</si>
  <si>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</si>
  <si>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</si>
  <si>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</si>
  <si>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</si>
  <si>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</si>
  <si>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</si>
  <si>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</si>
  <si>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</si>
  <si>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</si>
  <si>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</si>
  <si>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</si>
  <si>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</si>
  <si>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</si>
  <si>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</si>
  <si>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</si>
  <si>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</si>
  <si>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</si>
  <si>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</si>
  <si>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</si>
  <si>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</si>
  <si>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</si>
  <si>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</si>
  <si>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</si>
  <si>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</si>
  <si>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</si>
  <si>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</si>
  <si>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</si>
  <si>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</si>
  <si>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</si>
  <si>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</si>
  <si>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</si>
  <si>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</si>
  <si>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</si>
  <si>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</si>
  <si>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</si>
  <si>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</si>
  <si>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</si>
  <si>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</si>
  <si>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</si>
  <si>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</si>
  <si>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</si>
  <si>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</si>
  <si>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</si>
  <si>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</si>
  <si>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</si>
  <si>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</si>
  <si>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</si>
  <si>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</si>
  <si>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</si>
  <si>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</si>
  <si>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</si>
  <si>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</si>
  <si>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</si>
  <si>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</si>
  <si>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</si>
  <si>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</si>
  <si>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</si>
  <si>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</si>
  <si>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</si>
  <si>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</si>
  <si>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</si>
  <si>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</si>
  <si>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</si>
  <si>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</si>
  <si>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</si>
  <si>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</si>
  <si>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</si>
  <si>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</si>
  <si>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</si>
  <si>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</si>
  <si>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</si>
  <si>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</si>
  <si>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</si>
  <si>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</si>
  <si>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</si>
  <si>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</si>
  <si>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</si>
  <si>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</si>
  <si>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</si>
  <si>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</si>
  <si>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</si>
  <si>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</si>
  <si>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</si>
  <si>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</si>
  <si>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</si>
  <si>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</si>
  <si>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</si>
  <si>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</si>
  <si>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</si>
  <si>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</si>
  <si>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</si>
  <si>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</si>
  <si>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</si>
  <si>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</si>
  <si>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</si>
  <si>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</si>
  <si>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</si>
  <si>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</si>
  <si>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</si>
  <si>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</si>
  <si>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</si>
  <si>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</si>
  <si>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</si>
  <si>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</si>
  <si>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</si>
  <si>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</si>
  <si>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</si>
  <si>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</si>
  <si>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</si>
  <si>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</si>
  <si>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</si>
  <si>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</si>
  <si>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</si>
  <si>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</si>
  <si>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</si>
  <si>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</si>
  <si>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</si>
  <si>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</si>
  <si>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</si>
  <si>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</si>
  <si>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</si>
  <si>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</si>
  <si>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</si>
  <si>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</si>
  <si>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</si>
  <si>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</si>
  <si>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</si>
  <si>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</si>
  <si>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</si>
  <si>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</si>
  <si>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</si>
  <si>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</si>
  <si>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</si>
  <si>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</si>
  <si>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</si>
  <si>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</si>
  <si>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</si>
  <si>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</si>
  <si>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</si>
  <si>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</si>
  <si>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</si>
  <si>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</si>
  <si>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</si>
  <si>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</si>
  <si>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</si>
  <si>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</si>
  <si>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</si>
  <si>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</si>
  <si>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</si>
  <si>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</si>
  <si>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</si>
  <si>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</si>
  <si>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</si>
  <si>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</si>
  <si>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</si>
  <si>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</si>
  <si>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</si>
  <si>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</si>
  <si>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</si>
  <si>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</si>
  <si>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</si>
  <si>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</si>
  <si>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</si>
  <si>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</si>
  <si>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</si>
  <si>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</si>
  <si>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</si>
  <si>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</si>
  <si>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</si>
  <si>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</si>
  <si>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</si>
  <si>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</si>
  <si>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</si>
  <si>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</si>
  <si>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</si>
  <si>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</si>
  <si>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</si>
  <si>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</si>
  <si>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</si>
  <si>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</si>
  <si>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</si>
  <si>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</si>
  <si>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</si>
  <si>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</si>
  <si>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</si>
  <si>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</si>
  <si>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</si>
  <si>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</si>
  <si>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</si>
  <si>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</si>
  <si>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</si>
  <si>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</si>
  <si>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</si>
  <si>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</si>
  <si>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</si>
  <si>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</si>
  <si>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</si>
  <si>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</si>
  <si>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</si>
  <si>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</si>
  <si>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</si>
  <si>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</si>
  <si>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</si>
  <si>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</si>
  <si>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</si>
  <si>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</si>
  <si>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</si>
  <si>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</si>
  <si>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</si>
  <si>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</si>
  <si>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</si>
  <si>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</si>
  <si>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</si>
  <si>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</si>
  <si>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</si>
  <si>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</si>
  <si>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</si>
  <si>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</si>
  <si>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</si>
  <si>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</si>
  <si>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</si>
  <si>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</si>
  <si>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</si>
  <si>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</si>
  <si>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</si>
  <si>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</si>
  <si>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</si>
  <si>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</si>
  <si>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</si>
  <si>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</si>
  <si>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</si>
  <si>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</si>
  <si>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</si>
  <si>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</si>
  <si>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</si>
  <si>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</si>
  <si>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</si>
  <si>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</si>
  <si>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</si>
  <si>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</si>
  <si>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</si>
  <si>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</si>
  <si>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</si>
  <si>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</si>
  <si>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</si>
  <si>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</si>
  <si>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</si>
  <si>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</si>
  <si>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</si>
  <si>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</si>
  <si>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</si>
  <si>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</si>
  <si>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</si>
  <si>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</si>
  <si>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</si>
  <si>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</si>
  <si>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</si>
  <si>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</si>
  <si>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</si>
  <si>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</si>
  <si>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</si>
  <si>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</si>
  <si>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</si>
  <si>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</si>
  <si>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</si>
  <si>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</si>
  <si>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</si>
  <si>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</si>
  <si>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</si>
  <si>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</si>
  <si>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</si>
  <si>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</si>
  <si>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</si>
  <si>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</si>
  <si>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</si>
  <si>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</si>
  <si>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</si>
  <si>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</si>
  <si>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</si>
  <si>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</si>
  <si>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</si>
  <si>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</si>
  <si>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</si>
  <si>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</si>
  <si>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</si>
  <si>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</si>
  <si>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</si>
  <si>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</si>
  <si>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</si>
  <si>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</si>
  <si>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</si>
  <si>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</si>
  <si>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</si>
  <si>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</si>
  <si>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</si>
  <si>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</si>
  <si>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</si>
  <si>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</si>
  <si>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</si>
  <si>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</si>
  <si>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</si>
  <si>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</si>
  <si>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</si>
  <si>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</si>
  <si>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</si>
  <si>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</si>
  <si>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</si>
  <si>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</si>
  <si>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</si>
  <si>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</si>
  <si>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</si>
  <si>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</si>
  <si>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</si>
  <si>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</si>
  <si>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</si>
  <si>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</si>
  <si>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</si>
  <si>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</si>
  <si>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</si>
  <si>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</si>
  <si>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</si>
  <si>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</si>
  <si>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</si>
  <si>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</si>
  <si>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</si>
  <si>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</si>
  <si>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</si>
  <si>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</si>
  <si>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</si>
  <si>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</si>
  <si>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</si>
  <si>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</si>
  <si>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</si>
  <si>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</si>
  <si>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</si>
  <si>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</si>
  <si>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</si>
  <si>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</si>
  <si>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</si>
  <si>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</si>
  <si>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</si>
  <si>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</si>
  <si>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</si>
  <si>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</si>
  <si>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</si>
  <si>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</si>
  <si>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</si>
  <si>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</si>
  <si>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</si>
  <si>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</si>
  <si>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</si>
  <si>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</si>
  <si>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</si>
  <si>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</si>
  <si>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</si>
  <si>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</si>
  <si>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</si>
  <si>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</si>
  <si>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</si>
  <si>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</si>
  <si>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</si>
  <si>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</si>
  <si>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</si>
  <si>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</si>
  <si>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</si>
  <si>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</si>
  <si>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</si>
  <si>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</si>
  <si>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</si>
  <si>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</si>
  <si>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</si>
  <si>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</si>
  <si>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</si>
  <si>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</si>
  <si>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</si>
  <si>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</si>
  <si>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</si>
  <si>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</si>
  <si>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</si>
  <si>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</si>
  <si>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</si>
  <si>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</si>
  <si>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</si>
  <si>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</si>
  <si>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</si>
  <si>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</si>
  <si>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</si>
  <si>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</si>
  <si>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</si>
  <si>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</si>
  <si>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</si>
  <si>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</si>
  <si>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</si>
  <si>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</si>
  <si>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</si>
  <si>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</si>
  <si>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</si>
  <si>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</si>
  <si>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</si>
  <si>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</si>
  <si>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</si>
  <si>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</si>
  <si>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</si>
  <si>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</si>
  <si>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</si>
  <si>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</si>
  <si>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</si>
  <si>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</si>
  <si>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</si>
  <si>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</si>
  <si>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</si>
  <si>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</si>
  <si>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</si>
  <si>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</si>
  <si>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</si>
  <si>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</si>
  <si>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</si>
  <si>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</si>
  <si>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</si>
  <si>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</si>
  <si>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</si>
  <si>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</si>
  <si>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</si>
  <si>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</si>
  <si>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</si>
  <si>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</si>
  <si>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</si>
  <si>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</si>
  <si>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</si>
  <si>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</si>
  <si>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</si>
  <si>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</si>
  <si>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</si>
  <si>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</si>
  <si>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</si>
  <si>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</si>
  <si>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</si>
  <si>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</si>
  <si>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</si>
  <si>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</si>
  <si>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</si>
  <si>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</si>
  <si>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</si>
  <si>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</si>
  <si>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</si>
  <si>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</si>
  <si>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</si>
  <si>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</si>
  <si>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</si>
  <si>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</si>
  <si>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</si>
  <si>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</si>
  <si>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</si>
  <si>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</si>
  <si>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</si>
  <si>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</si>
  <si>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</si>
  <si>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</si>
  <si>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</si>
  <si>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</si>
  <si>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</si>
  <si>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</si>
  <si>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</si>
  <si>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</si>
  <si>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</si>
  <si>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</si>
  <si>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</si>
  <si>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</si>
  <si>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</si>
  <si>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</si>
  <si>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</si>
  <si>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</si>
  <si>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</si>
  <si>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</si>
  <si>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</si>
  <si>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</si>
  <si>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</si>
  <si>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</si>
  <si>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</si>
  <si>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</si>
  <si>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</si>
  <si>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</si>
  <si>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</si>
  <si>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</si>
  <si>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</si>
  <si>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</si>
  <si>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</si>
  <si>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</si>
  <si>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</si>
  <si>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</si>
  <si>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</si>
  <si>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</si>
  <si>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</si>
  <si>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</si>
  <si>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</si>
  <si>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</si>
  <si>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</si>
  <si>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</si>
  <si>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</si>
  <si>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</si>
  <si>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</si>
  <si>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</si>
  <si>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</si>
  <si>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</si>
  <si>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</si>
  <si>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</si>
  <si>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</si>
  <si>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</si>
  <si>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</si>
  <si>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</si>
  <si>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</si>
  <si>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</si>
  <si>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</si>
  <si>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</si>
  <si>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</si>
  <si>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</si>
  <si>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</si>
  <si>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</si>
  <si>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</si>
  <si>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</si>
  <si>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</si>
  <si>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</si>
  <si>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</si>
  <si>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</si>
  <si>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</si>
  <si>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</si>
  <si>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</si>
  <si>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</si>
  <si>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</si>
  <si>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</si>
  <si>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</si>
  <si>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</si>
  <si>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</si>
  <si>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</si>
  <si>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</si>
  <si>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</si>
  <si>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</si>
  <si>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</si>
  <si>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</si>
  <si>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</si>
  <si>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</si>
  <si>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</si>
  <si>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</si>
  <si>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</si>
  <si>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</si>
  <si>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</si>
  <si>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</si>
  <si>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</si>
  <si>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</si>
  <si>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</si>
  <si>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</si>
  <si>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</si>
  <si>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</si>
  <si>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</si>
  <si>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</si>
  <si>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</si>
  <si>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</si>
  <si>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</si>
  <si>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</si>
  <si>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</si>
  <si>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</si>
  <si>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</si>
  <si>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</si>
  <si>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</si>
  <si>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</si>
  <si>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</si>
  <si>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</si>
  <si>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</si>
  <si>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</si>
  <si>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</si>
  <si>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</si>
  <si>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</si>
  <si>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</si>
  <si>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</si>
  <si>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</si>
  <si>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</si>
  <si>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</si>
  <si>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</si>
  <si>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</si>
  <si>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</si>
  <si>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</si>
  <si>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</si>
  <si>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</si>
  <si>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</si>
  <si>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</si>
  <si>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</si>
  <si>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</si>
  <si>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</si>
  <si>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</si>
  <si>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</si>
  <si>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</si>
  <si>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</si>
  <si>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</si>
  <si>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</si>
  <si>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</si>
  <si>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</si>
  <si>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</si>
  <si>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</si>
  <si>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</si>
  <si>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</si>
  <si>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</si>
  <si>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</si>
  <si>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</si>
  <si>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</si>
  <si>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</si>
  <si>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</si>
  <si>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</si>
  <si>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</si>
  <si>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</si>
  <si>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</si>
  <si>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</si>
  <si>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</si>
  <si>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</si>
  <si>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</si>
  <si>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</si>
  <si>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</si>
  <si>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</si>
  <si>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</si>
  <si>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</si>
  <si>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</si>
  <si>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</si>
  <si>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</si>
  <si>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</si>
  <si>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</si>
  <si>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</si>
  <si>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</si>
  <si>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</si>
  <si>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</si>
  <si>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</si>
  <si>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</si>
  <si>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</si>
  <si>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</si>
  <si>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</si>
  <si>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</si>
  <si>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</si>
  <si>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</si>
  <si>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</si>
  <si>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</si>
  <si>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</si>
  <si>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</si>
  <si>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</si>
  <si>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</si>
  <si>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</si>
  <si>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</si>
  <si>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</si>
  <si>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</si>
  <si>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</si>
  <si>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</si>
  <si>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</si>
  <si>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</si>
  <si>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</si>
  <si>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</si>
  <si>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</si>
  <si>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</si>
  <si>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</si>
  <si>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</si>
  <si>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</si>
  <si>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</si>
  <si>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</si>
  <si>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</si>
  <si>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</si>
  <si>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</si>
  <si>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</si>
  <si>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</si>
  <si>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</si>
  <si>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</si>
  <si>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</si>
  <si>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</si>
  <si>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</si>
  <si>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</si>
  <si>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</si>
  <si>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</si>
  <si>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</si>
  <si>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</si>
  <si>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</si>
  <si>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</si>
  <si>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</si>
  <si>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</si>
  <si>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</si>
  <si>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</si>
  <si>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</si>
  <si>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</si>
  <si>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</si>
  <si>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</si>
  <si>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</si>
  <si>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</si>
  <si>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</si>
  <si>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</si>
  <si>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</si>
  <si>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</si>
  <si>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</si>
  <si>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</si>
  <si>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</si>
  <si>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</si>
  <si>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</si>
  <si>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</si>
  <si>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</si>
  <si>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</si>
  <si>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</si>
  <si>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</si>
  <si>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</si>
  <si>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</si>
  <si>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</si>
  <si>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</si>
  <si>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</si>
  <si>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</si>
  <si>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</si>
  <si>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</si>
  <si>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</si>
  <si>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</si>
  <si>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</si>
  <si>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</si>
  <si>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</si>
  <si>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</si>
  <si>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</si>
  <si>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</si>
  <si>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</si>
  <si>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</si>
  <si>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</si>
  <si>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</si>
  <si>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</si>
  <si>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</si>
  <si>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</si>
  <si>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</si>
  <si>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</si>
  <si>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</si>
  <si>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</si>
  <si>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</si>
  <si>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</si>
  <si>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</si>
  <si>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</si>
  <si>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</si>
  <si>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</si>
  <si>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</si>
  <si>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</si>
  <si>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</si>
  <si>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</si>
  <si>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</si>
  <si>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</si>
  <si>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</si>
  <si>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</si>
  <si>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</si>
  <si>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</si>
  <si>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</si>
  <si>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</si>
  <si>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</si>
  <si>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</si>
  <si>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</si>
  <si>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</si>
  <si>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</si>
  <si>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</si>
  <si>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</si>
  <si>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</si>
  <si>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</si>
  <si>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</si>
  <si>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</si>
  <si>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</si>
  <si>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</si>
  <si>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</si>
  <si>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</si>
  <si>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</si>
  <si>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</si>
  <si>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</si>
  <si>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</si>
  <si>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</si>
  <si>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</si>
  <si>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</si>
  <si>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</si>
  <si>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</si>
  <si>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</si>
  <si>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</si>
  <si>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</si>
  <si>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</si>
  <si>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</si>
  <si>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</si>
  <si>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</si>
  <si>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</si>
  <si>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</si>
  <si>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</si>
  <si>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</si>
  <si>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</si>
  <si>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</si>
  <si>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</si>
  <si>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</si>
  <si>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</si>
  <si>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</si>
  <si>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</si>
  <si>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</si>
  <si>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</si>
  <si>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</si>
  <si>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</si>
  <si>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</si>
  <si>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</si>
  <si>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</si>
  <si>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</si>
  <si>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</si>
  <si>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</si>
  <si>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</si>
  <si>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</si>
  <si>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</si>
  <si>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</si>
  <si>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</si>
  <si>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</si>
  <si>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</si>
  <si>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</si>
  <si>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</si>
  <si>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</si>
  <si>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</si>
  <si>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</si>
  <si>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</si>
  <si>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</si>
  <si>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</si>
  <si>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</si>
  <si>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</si>
  <si>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</si>
  <si>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</si>
  <si>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</si>
  <si>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</si>
  <si>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</si>
  <si>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</si>
  <si>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</si>
  <si>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</si>
  <si>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</si>
  <si>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</si>
  <si>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</si>
  <si>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</si>
  <si>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</si>
  <si>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</si>
  <si>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</si>
  <si>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</si>
  <si>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</si>
  <si>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</si>
  <si>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</si>
  <si>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</si>
  <si>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</si>
  <si>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</si>
  <si>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</si>
  <si>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</si>
  <si>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</si>
  <si>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</si>
  <si>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</si>
  <si>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</si>
  <si>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</si>
  <si>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</si>
  <si>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</si>
  <si>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</si>
  <si>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</si>
  <si>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</si>
  <si>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</si>
  <si>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</si>
  <si>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</si>
  <si>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</si>
  <si>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</si>
  <si>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</si>
  <si>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</si>
  <si>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</si>
  <si>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</si>
  <si>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</si>
  <si>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</si>
  <si>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</si>
  <si>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</si>
  <si>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</si>
  <si>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</si>
  <si>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</si>
  <si>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</si>
  <si>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</si>
  <si>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</si>
  <si>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</si>
  <si>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</si>
  <si>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</si>
  <si>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</si>
  <si>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</si>
  <si>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</si>
  <si>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</si>
  <si>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</si>
  <si>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</si>
  <si>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</si>
  <si>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</si>
  <si>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</si>
  <si>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</si>
  <si>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</si>
  <si>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</si>
  <si>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</si>
  <si>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</si>
  <si>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</si>
  <si>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</si>
  <si>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</si>
  <si>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</si>
  <si>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</si>
  <si>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</si>
  <si>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</si>
  <si>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</si>
  <si>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</si>
  <si>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</si>
  <si>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</si>
  <si>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</si>
  <si>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</si>
  <si>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</si>
  <si>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</si>
  <si>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</si>
  <si>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</si>
  <si>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</si>
  <si>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</si>
  <si>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</si>
  <si>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</si>
  <si>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</si>
  <si>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</si>
  <si>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</si>
  <si>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</si>
  <si>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</si>
  <si>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</si>
  <si>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</si>
  <si>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</si>
  <si>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</si>
  <si>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</si>
  <si>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</si>
  <si>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</si>
  <si>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</si>
  <si>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</si>
  <si>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</si>
  <si>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</si>
  <si>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</si>
  <si>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</si>
  <si>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</si>
  <si>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</si>
  <si>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</si>
  <si>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</si>
  <si>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</si>
  <si>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</si>
  <si>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</si>
  <si>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</si>
  <si>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</si>
  <si>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</si>
  <si>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</si>
  <si>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</si>
  <si>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</si>
  <si>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</si>
  <si>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</si>
  <si>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</si>
  <si>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</si>
  <si>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</si>
  <si>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</si>
  <si>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</si>
  <si>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</si>
  <si>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</si>
  <si>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</si>
  <si>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</si>
  <si>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</si>
  <si>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</si>
  <si>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</si>
  <si>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</si>
  <si>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</si>
  <si>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</si>
  <si>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</si>
  <si>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</si>
  <si>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</si>
  <si>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</si>
  <si>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</si>
  <si>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</si>
  <si>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</si>
  <si>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</si>
  <si>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</si>
  <si>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</si>
  <si>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</si>
  <si>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</si>
  <si>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</si>
  <si>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</si>
  <si>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</si>
  <si>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</si>
  <si>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</si>
  <si>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</si>
  <si>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</si>
  <si>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</si>
  <si>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</si>
  <si>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</si>
  <si>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</si>
  <si>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</si>
  <si>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</si>
  <si>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</si>
  <si>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</si>
  <si>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</si>
  <si>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</si>
  <si>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</si>
  <si>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</si>
  <si>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</si>
  <si>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</si>
  <si>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</si>
  <si>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</si>
  <si>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</si>
  <si>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</si>
  <si>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</si>
  <si>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</si>
  <si>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</si>
  <si>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</si>
  <si>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</si>
  <si>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</si>
  <si>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</si>
  <si>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</si>
  <si>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</si>
  <si>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</si>
  <si>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</si>
  <si>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</si>
  <si>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</si>
  <si>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</si>
  <si>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</si>
  <si>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</si>
  <si>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</si>
  <si>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</si>
  <si>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</si>
  <si>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</si>
  <si>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</si>
  <si>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</si>
  <si>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</si>
  <si>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</si>
  <si>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</si>
  <si>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</si>
  <si>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</si>
  <si>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</si>
  <si>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</si>
  <si>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</si>
  <si>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</si>
  <si>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</si>
  <si>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</si>
  <si>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</si>
  <si>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</si>
  <si>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</si>
  <si>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</si>
  <si>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</si>
  <si>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</si>
  <si>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</si>
  <si>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</si>
  <si>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</si>
  <si>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</si>
  <si>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</si>
  <si>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</si>
  <si>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</si>
  <si>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</si>
  <si>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</si>
  <si>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</si>
  <si>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</si>
  <si>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</si>
  <si>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</si>
  <si>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</si>
  <si>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</si>
  <si>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</si>
  <si>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</si>
  <si>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</si>
  <si>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</si>
  <si>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</si>
  <si>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</si>
  <si>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</si>
  <si>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</si>
  <si>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</si>
  <si>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</si>
  <si>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</si>
  <si>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</si>
  <si>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</si>
  <si>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</si>
  <si>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</si>
  <si>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</si>
  <si>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</si>
  <si>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</si>
  <si>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</si>
  <si>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</si>
  <si>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</si>
  <si>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</si>
  <si>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</si>
  <si>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</si>
  <si>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</si>
  <si>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</si>
  <si>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</si>
  <si>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</si>
  <si>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</si>
  <si>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</si>
  <si>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</si>
  <si>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</si>
  <si>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</si>
  <si>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</si>
  <si>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</si>
  <si>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</si>
  <si>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</si>
  <si>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</si>
  <si>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</si>
  <si>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</si>
  <si>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</si>
  <si>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</si>
  <si>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</si>
  <si>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</si>
  <si>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</si>
  <si>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</si>
  <si>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</si>
  <si>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</si>
  <si>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</si>
  <si>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</si>
  <si>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</si>
  <si>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</si>
  <si>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</si>
  <si>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</si>
  <si>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</si>
  <si>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</si>
  <si>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</si>
  <si>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</si>
  <si>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</si>
  <si>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</si>
  <si>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</si>
  <si>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</si>
  <si>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</si>
  <si>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</si>
  <si>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</si>
  <si>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</si>
  <si>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</si>
  <si>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</si>
  <si>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</si>
  <si>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</si>
  <si>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</si>
  <si>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</si>
  <si>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</si>
  <si>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</si>
  <si>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</si>
  <si>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</si>
  <si>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</si>
  <si>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</si>
  <si>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</si>
  <si>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</si>
  <si>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</si>
  <si>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</si>
  <si>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</si>
  <si>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</si>
  <si>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</si>
  <si>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</si>
  <si>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</si>
  <si>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</si>
  <si>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</si>
  <si>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</si>
  <si>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</si>
  <si>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</si>
  <si>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</si>
  <si>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</si>
  <si>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</si>
  <si>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</si>
  <si>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</si>
  <si>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</si>
  <si>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</si>
  <si>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</si>
  <si>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</si>
  <si>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</si>
  <si>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</si>
  <si>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</si>
  <si>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</si>
  <si>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</si>
  <si>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</si>
  <si>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</si>
  <si>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</si>
  <si>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</si>
  <si>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</si>
  <si>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</si>
  <si>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</si>
  <si>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</si>
  <si>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</si>
  <si>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</si>
  <si>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</si>
  <si>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</si>
  <si>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</si>
  <si>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</si>
  <si>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</si>
  <si>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</si>
  <si>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</si>
  <si>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</si>
  <si>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</si>
  <si>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</si>
  <si>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</si>
  <si>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</si>
  <si>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</si>
  <si>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</si>
  <si>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</si>
  <si>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</si>
  <si>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</si>
  <si>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</si>
  <si>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</si>
  <si>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</si>
  <si>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</si>
  <si>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</si>
  <si>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</si>
  <si>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</si>
  <si>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</si>
  <si>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</si>
  <si>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</si>
  <si>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</si>
  <si>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</si>
  <si>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</si>
  <si>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</si>
  <si>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</si>
  <si>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</si>
  <si>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</si>
  <si>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</si>
  <si>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</si>
  <si>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</si>
  <si>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</si>
  <si>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</si>
  <si>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</si>
  <si>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</si>
  <si>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</si>
  <si>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</si>
  <si>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</si>
  <si>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</si>
  <si>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</si>
  <si>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</si>
  <si>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</si>
  <si>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</si>
  <si>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</si>
  <si>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</si>
  <si>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</si>
  <si>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</si>
  <si>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</si>
  <si>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</si>
  <si>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</si>
  <si>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</si>
  <si>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</si>
  <si>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</si>
  <si>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</si>
  <si>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</si>
  <si>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</si>
  <si>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</si>
  <si>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</si>
  <si>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</si>
  <si>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</si>
  <si>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</si>
  <si>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</si>
  <si>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</si>
  <si>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</si>
  <si>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</si>
  <si>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</si>
  <si>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</si>
  <si>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</si>
  <si>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</si>
  <si>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</si>
  <si>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</si>
  <si>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</si>
  <si>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</si>
  <si>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</si>
  <si>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</si>
  <si>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</si>
  <si>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</si>
  <si>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</si>
  <si>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</si>
  <si>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</si>
  <si>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</si>
  <si>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</si>
  <si>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</si>
  <si>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</si>
  <si>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</si>
  <si>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</si>
  <si>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</si>
  <si>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</si>
  <si>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</si>
  <si>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</si>
  <si>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</si>
  <si>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</si>
  <si>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</si>
  <si>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</si>
  <si>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</si>
  <si>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</si>
  <si>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</si>
  <si>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</si>
  <si>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</si>
  <si>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</si>
  <si>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</si>
  <si>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</si>
  <si>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</si>
  <si>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</si>
  <si>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</si>
  <si>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</si>
  <si>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</si>
  <si>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</si>
  <si>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</si>
  <si>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</si>
  <si>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</si>
  <si>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</si>
  <si>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</si>
  <si>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</si>
  <si>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</si>
  <si>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</si>
  <si>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</si>
  <si>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</si>
  <si>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</si>
  <si>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</si>
  <si>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</si>
  <si>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</si>
  <si>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</si>
  <si>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</si>
  <si>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</si>
  <si>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</si>
  <si>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</si>
  <si>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</si>
  <si>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</si>
  <si>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</si>
  <si>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</si>
  <si>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</si>
  <si>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</si>
  <si>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</si>
  <si>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</si>
  <si>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</si>
  <si>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</si>
  <si>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</si>
  <si>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</si>
  <si>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</si>
  <si>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</si>
  <si>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</si>
  <si>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</si>
  <si>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</si>
  <si>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</si>
  <si>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</si>
  <si>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</si>
  <si>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</si>
  <si>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</si>
  <si>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</si>
  <si>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</si>
  <si>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</si>
  <si>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</si>
  <si>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</si>
  <si>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</si>
  <si>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</si>
  <si>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</si>
  <si>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</si>
  <si>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</si>
  <si>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</si>
  <si>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</si>
  <si>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</si>
  <si>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</si>
  <si>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</si>
  <si>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</si>
  <si>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</si>
  <si>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</si>
  <si>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</si>
  <si>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</si>
  <si>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</si>
  <si>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</si>
  <si>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</si>
  <si>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</si>
  <si>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</si>
  <si>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</si>
  <si>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</si>
  <si>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</si>
  <si>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</si>
  <si>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</si>
  <si>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</si>
  <si>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</si>
  <si>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</si>
  <si>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</si>
  <si>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</si>
  <si>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</si>
  <si>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</si>
  <si>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</si>
  <si>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</si>
  <si>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</si>
  <si>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</si>
  <si>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</si>
  <si>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</si>
  <si>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</si>
  <si>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</si>
  <si>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</si>
  <si>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</si>
  <si>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</si>
  <si>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</si>
  <si>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</si>
  <si>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</si>
  <si>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</si>
  <si>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</si>
  <si>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</si>
  <si>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</si>
  <si>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</si>
  <si>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</si>
  <si>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</si>
  <si>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</si>
  <si>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</si>
  <si>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</si>
  <si>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</si>
  <si>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</si>
  <si>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</si>
  <si>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</si>
  <si>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</si>
  <si>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</si>
  <si>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</si>
  <si>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</si>
  <si>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</si>
  <si>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</si>
  <si>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</si>
  <si>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</si>
  <si>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</si>
  <si>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</si>
  <si>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</si>
  <si>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</si>
  <si>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</si>
  <si>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</si>
  <si>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</si>
  <si>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</si>
  <si>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</si>
  <si>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</si>
  <si>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</si>
  <si>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</si>
  <si>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</si>
  <si>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</si>
  <si>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</si>
  <si>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</si>
  <si>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</si>
  <si>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</si>
  <si>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</si>
  <si>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</si>
  <si>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</si>
  <si>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</si>
  <si>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</si>
  <si>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</si>
  <si>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</si>
  <si>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</si>
  <si>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</si>
  <si>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</si>
  <si>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</si>
  <si>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</si>
  <si>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</si>
  <si>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</si>
  <si>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</si>
  <si>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</si>
  <si>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</si>
  <si>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</si>
  <si>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</si>
  <si>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</si>
  <si>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</si>
  <si>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</si>
  <si>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</si>
  <si>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</si>
  <si>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</si>
  <si>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</si>
  <si>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</si>
  <si>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</si>
  <si>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</si>
  <si>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</si>
  <si>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</si>
  <si>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</si>
  <si>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</si>
  <si>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</si>
  <si>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</si>
  <si>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</si>
  <si>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</si>
  <si>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</si>
  <si>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</si>
  <si>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</si>
  <si>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</si>
  <si>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</si>
  <si>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</si>
  <si>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</si>
  <si>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</si>
  <si>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</si>
  <si>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</si>
  <si>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</si>
  <si>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</si>
  <si>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</si>
  <si>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</si>
  <si>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</si>
  <si>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</si>
  <si>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</si>
  <si>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</si>
  <si>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</si>
  <si>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</si>
  <si>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</si>
  <si>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</si>
  <si>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</si>
  <si>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</si>
  <si>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</si>
  <si>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</si>
  <si>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</si>
  <si>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</si>
  <si>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</si>
  <si>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</si>
  <si>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</si>
  <si>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</si>
  <si>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</si>
  <si>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</si>
  <si>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</si>
  <si>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</si>
  <si>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</si>
  <si>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</si>
  <si>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</si>
  <si>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</si>
  <si>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</si>
  <si>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</si>
  <si>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</si>
  <si>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</si>
  <si>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</si>
  <si>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</si>
  <si>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</si>
  <si>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</si>
  <si>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</si>
  <si>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</si>
  <si>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</si>
  <si>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</si>
  <si>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</si>
  <si>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</si>
  <si>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</si>
  <si>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</si>
  <si>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</si>
  <si>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</si>
  <si>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</si>
  <si>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</si>
  <si>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</si>
  <si>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</si>
  <si>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</si>
  <si>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</si>
  <si>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</si>
  <si>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</si>
  <si>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</si>
  <si>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</si>
  <si>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</si>
  <si>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</si>
  <si>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</si>
  <si>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</si>
  <si>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</si>
  <si>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</si>
  <si>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</si>
  <si>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</si>
  <si>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</si>
  <si>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</si>
  <si>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</si>
  <si>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</si>
  <si>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</si>
  <si>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</si>
  <si>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</si>
  <si>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</si>
  <si>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</si>
  <si>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</si>
  <si>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</si>
  <si>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</si>
  <si>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</si>
  <si>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</si>
  <si>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</si>
  <si>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</si>
  <si>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</si>
  <si>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</si>
  <si>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</si>
  <si>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</si>
  <si>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</si>
  <si>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</si>
  <si>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</si>
  <si>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</si>
  <si>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</si>
  <si>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</si>
  <si>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</si>
  <si>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</si>
  <si>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</si>
  <si>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</si>
  <si>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</si>
  <si>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</si>
  <si>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</si>
  <si>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</si>
  <si>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</si>
  <si>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</si>
  <si>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</si>
  <si>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</si>
  <si>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</si>
  <si>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</si>
  <si>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</si>
  <si>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</si>
  <si>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</si>
  <si>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</si>
  <si>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</si>
  <si>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</si>
  <si>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</si>
  <si>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</si>
  <si>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</si>
  <si>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</si>
  <si>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</si>
  <si>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</si>
  <si>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</si>
  <si>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</si>
  <si>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</si>
  <si>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</si>
  <si>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</si>
  <si>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</si>
  <si>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</si>
  <si>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</si>
  <si>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</si>
  <si>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</si>
  <si>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</si>
  <si>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</si>
  <si>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</si>
  <si>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</si>
  <si>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</si>
  <si>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</si>
  <si>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</si>
  <si>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</si>
  <si>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</si>
  <si>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</si>
  <si>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</si>
  <si>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</si>
  <si>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</si>
  <si>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</si>
  <si>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</si>
  <si>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</si>
  <si>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</si>
  <si>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</si>
  <si>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</si>
  <si>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</si>
  <si>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</si>
  <si>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</si>
  <si>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</si>
  <si>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</si>
  <si>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</si>
  <si>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</si>
  <si>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</si>
  <si>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</si>
  <si>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</si>
  <si>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</si>
  <si>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</si>
  <si>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</si>
  <si>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</si>
  <si>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</si>
  <si>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</si>
  <si>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</si>
  <si>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</si>
  <si>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</si>
  <si>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</si>
  <si>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</si>
  <si>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</si>
  <si>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</si>
  <si>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</si>
  <si>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</si>
  <si>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</si>
  <si>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</si>
  <si>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</si>
  <si>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</si>
  <si>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</si>
  <si>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</si>
  <si>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</si>
  <si>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</si>
  <si>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</si>
  <si>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</si>
  <si>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</si>
  <si>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</si>
  <si>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</si>
  <si>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</si>
  <si>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</si>
  <si>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</si>
  <si>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</si>
  <si>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</si>
  <si>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</si>
  <si>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</si>
  <si>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</si>
  <si>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</si>
  <si>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</si>
  <si>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</si>
  <si>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</si>
  <si>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</si>
  <si>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</si>
  <si>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</si>
  <si>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</si>
  <si>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</si>
  <si>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</si>
  <si>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</si>
  <si>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</si>
  <si>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</si>
  <si>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</si>
  <si>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</si>
  <si>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</si>
  <si>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</si>
  <si>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</si>
  <si>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</si>
  <si>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</si>
  <si>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</si>
  <si>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</si>
  <si>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</si>
  <si>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</si>
  <si>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</si>
  <si>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</si>
  <si>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</si>
  <si>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</si>
  <si>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</si>
  <si>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</si>
  <si>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</si>
  <si>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</si>
  <si>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</si>
  <si>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</si>
  <si>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</si>
  <si>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</si>
  <si>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</si>
  <si>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</si>
  <si>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</si>
  <si>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</si>
  <si>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</si>
  <si>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</si>
  <si>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</si>
  <si>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</si>
  <si>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</si>
  <si>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</si>
  <si>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</si>
  <si>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</si>
  <si>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</si>
  <si>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</si>
  <si>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</si>
  <si>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</si>
  <si>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</si>
  <si>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</si>
  <si>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</si>
  <si>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</si>
  <si>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</si>
  <si>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</si>
  <si>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</si>
  <si>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</si>
  <si>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</si>
  <si>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</si>
  <si>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</si>
  <si>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</si>
  <si>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</si>
  <si>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</si>
  <si>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</si>
  <si>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</si>
  <si>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</si>
  <si>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</si>
  <si>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</si>
  <si>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</si>
  <si>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</si>
  <si>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</si>
  <si>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</si>
  <si>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</si>
  <si>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</si>
  <si>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</si>
  <si>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</si>
  <si>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</si>
  <si>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</si>
  <si>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</si>
  <si>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</si>
  <si>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</si>
  <si>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</si>
  <si>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</si>
  <si>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</si>
  <si>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</si>
  <si>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</si>
  <si>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</si>
  <si>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</si>
  <si>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</si>
  <si>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</si>
  <si>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</si>
  <si>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</si>
  <si>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</si>
  <si>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</si>
  <si>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</si>
  <si>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</si>
  <si>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</si>
  <si>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</si>
  <si>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</si>
  <si>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</si>
  <si>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</si>
  <si>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</si>
  <si>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</si>
  <si>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</si>
  <si>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</si>
  <si>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</si>
  <si>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</si>
  <si>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</si>
  <si>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</si>
  <si>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</si>
  <si>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</si>
  <si>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</si>
  <si>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</si>
  <si>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</si>
  <si>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</si>
  <si>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</si>
  <si>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</si>
  <si>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</si>
  <si>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</si>
  <si>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</si>
  <si>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</si>
  <si>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</si>
  <si>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</si>
  <si>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</si>
  <si>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</si>
  <si>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</si>
  <si>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</si>
  <si>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</si>
  <si>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</si>
  <si>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</si>
  <si>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</si>
  <si>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</si>
  <si>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</si>
  <si>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</si>
  <si>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</si>
  <si>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</si>
  <si>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</si>
  <si>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</si>
  <si>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</si>
  <si>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</si>
  <si>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</si>
  <si>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</si>
  <si>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</si>
  <si>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</si>
  <si>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</si>
  <si>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</si>
  <si>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</si>
  <si>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</si>
  <si>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</si>
  <si>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</si>
  <si>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</si>
  <si>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</si>
  <si>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</si>
  <si>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</si>
  <si>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</si>
  <si>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</si>
  <si>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</si>
  <si>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</si>
  <si>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</si>
  <si>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</si>
  <si>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</si>
  <si>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</si>
  <si>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</si>
  <si>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</si>
  <si>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</si>
  <si>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</si>
  <si>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</si>
  <si>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</si>
  <si>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</si>
  <si>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</si>
  <si>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</si>
  <si>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</si>
  <si>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</si>
  <si>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</si>
  <si>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</si>
  <si>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</si>
  <si>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</si>
  <si>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</si>
  <si>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</si>
  <si>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</si>
  <si>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</si>
  <si>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</si>
  <si>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</si>
  <si>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</si>
  <si>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</si>
  <si>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</si>
  <si>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</si>
  <si>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</si>
  <si>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</si>
  <si>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</si>
  <si>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</si>
  <si>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</si>
  <si>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</si>
  <si>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</si>
  <si>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</si>
  <si>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</si>
  <si>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</si>
  <si>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</si>
  <si>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</si>
  <si>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</si>
  <si>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</si>
  <si>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</si>
  <si>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</si>
  <si>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</si>
  <si>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</si>
  <si>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</si>
  <si>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</si>
  <si>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</si>
  <si>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</si>
  <si>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</si>
  <si>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</si>
  <si>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</si>
  <si>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</si>
  <si>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</si>
  <si>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</si>
  <si>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</si>
  <si>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</si>
  <si>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</si>
  <si>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</si>
  <si>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</si>
  <si>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</si>
  <si>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</si>
  <si>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</si>
  <si>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</si>
  <si>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</si>
  <si>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</si>
  <si>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</si>
  <si>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</si>
  <si>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</si>
  <si>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</si>
  <si>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</si>
  <si>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</si>
  <si>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</si>
  <si>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</si>
  <si>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</si>
  <si>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</si>
  <si>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</si>
  <si>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</si>
  <si>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</si>
  <si>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</si>
  <si>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</si>
  <si>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</si>
  <si>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</si>
  <si>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</si>
  <si>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</si>
  <si>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</si>
  <si>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</si>
  <si>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</si>
  <si>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</si>
  <si>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</si>
  <si>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</si>
  <si>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</si>
  <si>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</si>
  <si>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</si>
  <si>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</si>
  <si>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</si>
  <si>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</si>
  <si>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</si>
  <si>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</si>
  <si>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</si>
  <si>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</si>
  <si>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</si>
  <si>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</si>
  <si>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</si>
  <si>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</si>
  <si>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</si>
  <si>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</si>
  <si>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</si>
  <si>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</si>
  <si>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</si>
  <si>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</si>
  <si>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</si>
  <si>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</si>
  <si>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</si>
  <si>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</si>
  <si>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</si>
  <si>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</si>
  <si>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</si>
  <si>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</si>
  <si>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</si>
  <si>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</si>
  <si>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</si>
  <si>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</si>
  <si>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</si>
  <si>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</si>
  <si>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</si>
  <si>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</si>
  <si>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</si>
  <si>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</si>
  <si>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</si>
  <si>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</si>
  <si>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</si>
  <si>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</si>
  <si>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</si>
  <si>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</si>
  <si>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</si>
  <si>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</si>
  <si>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</si>
  <si>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</si>
  <si>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</si>
  <si>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</si>
  <si>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</si>
  <si>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</si>
  <si>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</si>
  <si>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</si>
  <si>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</si>
  <si>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</si>
  <si>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</si>
  <si>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</si>
  <si>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</si>
  <si>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</si>
  <si>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</si>
  <si>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</si>
  <si>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</si>
  <si>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</si>
  <si>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</si>
  <si>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</si>
  <si>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</si>
  <si>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</si>
  <si>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</si>
  <si>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</si>
  <si>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</si>
  <si>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</si>
  <si>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</si>
  <si>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</si>
  <si>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</si>
  <si>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</si>
  <si>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</si>
  <si>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</si>
  <si>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</si>
  <si>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</si>
  <si>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</si>
  <si>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</si>
  <si>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</si>
  <si>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</si>
  <si>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</si>
  <si>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</si>
  <si>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</si>
  <si>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</si>
  <si>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</si>
  <si>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</si>
  <si>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</si>
  <si>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</si>
  <si>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</si>
  <si>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</si>
  <si>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</si>
  <si>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</si>
  <si>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</si>
  <si>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</si>
  <si>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</si>
  <si>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</si>
  <si>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</si>
  <si>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</si>
  <si>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</si>
  <si>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</si>
  <si>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</si>
  <si>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</si>
  <si>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</si>
  <si>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</si>
  <si>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</si>
  <si>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</si>
  <si>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</si>
  <si>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</si>
  <si>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</si>
  <si>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</si>
  <si>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</si>
  <si>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</si>
  <si>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</si>
  <si>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</si>
  <si>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</si>
  <si>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</si>
  <si>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</si>
  <si>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</si>
  <si>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</si>
  <si>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</si>
  <si>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</si>
  <si>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</si>
  <si>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</si>
  <si>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</si>
  <si>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</si>
  <si>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</si>
  <si>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</si>
  <si>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</si>
  <si>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</si>
  <si>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</si>
  <si>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</si>
  <si>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</si>
  <si>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</si>
  <si>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</si>
  <si>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</si>
  <si>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</si>
  <si>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</si>
  <si>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</si>
  <si>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</si>
  <si>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</si>
  <si>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</si>
  <si>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</si>
  <si>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</si>
  <si>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</si>
  <si>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</si>
  <si>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</si>
  <si>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</si>
  <si>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</si>
  <si>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</si>
  <si>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</si>
  <si>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</si>
  <si>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</si>
  <si>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</si>
  <si>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</si>
  <si>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</si>
  <si>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</si>
  <si>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</si>
  <si>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</si>
  <si>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</si>
  <si>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</si>
  <si>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</si>
  <si>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</si>
  <si>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</si>
  <si>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</si>
  <si>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</si>
  <si>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</si>
  <si>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</si>
  <si>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</si>
  <si>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</si>
  <si>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</si>
  <si>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</si>
  <si>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</si>
  <si>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</si>
  <si>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</si>
  <si>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</si>
  <si>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</si>
  <si>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</si>
  <si>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</si>
  <si>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</si>
  <si>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</si>
  <si>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</si>
  <si>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</si>
  <si>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</si>
  <si>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</si>
  <si>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</si>
  <si>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</si>
  <si>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</si>
  <si>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</si>
  <si>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</si>
  <si>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</si>
  <si>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</si>
  <si>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</si>
  <si>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</si>
  <si>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</si>
  <si>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</si>
  <si>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</si>
  <si>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</si>
  <si>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</si>
  <si>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</si>
  <si>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</si>
  <si>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</si>
  <si>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</si>
  <si>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</si>
  <si>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</si>
  <si>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</si>
  <si>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</si>
  <si>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</si>
  <si>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</si>
  <si>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</si>
  <si>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</si>
  <si>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</si>
  <si>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</si>
  <si>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</si>
  <si>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</si>
  <si>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</si>
  <si>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</si>
  <si>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</si>
  <si>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</si>
  <si>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</si>
  <si>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</si>
  <si>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</si>
  <si>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</si>
  <si>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</si>
  <si>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</si>
  <si>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</si>
  <si>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</si>
  <si>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</si>
  <si>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</si>
  <si>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</si>
  <si>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</si>
  <si>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</si>
  <si>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</si>
  <si>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</si>
  <si>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</si>
  <si>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</si>
  <si>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</si>
  <si>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</si>
  <si>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</si>
  <si>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</si>
  <si>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</si>
  <si>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</si>
  <si>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</si>
  <si>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</si>
  <si>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</si>
  <si>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</si>
  <si>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</si>
  <si>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</si>
  <si>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</si>
  <si>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</si>
  <si>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</si>
  <si>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</si>
  <si>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</si>
  <si>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</si>
  <si>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</si>
  <si>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</si>
  <si>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</si>
  <si>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</si>
  <si>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</si>
  <si>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</si>
  <si>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</si>
  <si>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</si>
  <si>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</si>
  <si>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</si>
  <si>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</si>
  <si>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</si>
  <si>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</si>
  <si>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</si>
  <si>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</si>
  <si>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</si>
  <si>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</si>
  <si>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</si>
  <si>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</si>
  <si>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</si>
  <si>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</si>
  <si>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</si>
  <si>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</si>
  <si>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</si>
  <si>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</si>
  <si>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</si>
  <si>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</si>
  <si>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</si>
  <si>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</si>
  <si>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</si>
  <si>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</si>
  <si>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</si>
  <si>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</si>
  <si>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</si>
  <si>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</si>
  <si>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</si>
  <si>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</si>
  <si>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</si>
  <si>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</si>
  <si>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</si>
  <si>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</si>
  <si>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</si>
  <si>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</si>
  <si>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</si>
  <si>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</si>
  <si>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</si>
  <si>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</si>
  <si>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</si>
  <si>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</si>
  <si>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</si>
  <si>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</si>
  <si>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</si>
  <si>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</si>
  <si>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</si>
  <si>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</si>
  <si>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</si>
  <si>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</si>
  <si>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</si>
  <si>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</si>
  <si>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</si>
  <si>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</si>
  <si>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</si>
  <si>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</si>
  <si>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</si>
  <si>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</si>
  <si>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</si>
  <si>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</si>
  <si>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</si>
  <si>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</si>
  <si>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</si>
  <si>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</si>
  <si>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</si>
  <si>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</si>
  <si>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</si>
  <si>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</si>
  <si>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</si>
  <si>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</si>
  <si>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</si>
  <si>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</si>
  <si>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</si>
  <si>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</si>
  <si>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</si>
  <si>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</si>
  <si>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</si>
  <si>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</si>
  <si>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</si>
  <si>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</si>
  <si>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</si>
  <si>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</si>
  <si>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</si>
  <si>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</si>
  <si>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</si>
  <si>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</si>
  <si>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</si>
  <si>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</si>
  <si>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</si>
  <si>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</si>
  <si>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</si>
  <si>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</si>
  <si>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</si>
  <si>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</si>
  <si>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</si>
  <si>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</si>
  <si>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</si>
  <si>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</si>
  <si>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</si>
  <si>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</si>
  <si>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</si>
  <si>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</si>
  <si>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</si>
  <si>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</si>
  <si>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</si>
  <si>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</si>
  <si>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</si>
  <si>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</si>
  <si>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</si>
  <si>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</si>
  <si>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</si>
  <si>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</si>
  <si>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</si>
  <si>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</si>
  <si>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</si>
  <si>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</si>
  <si>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</si>
  <si>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</si>
  <si>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</si>
  <si>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</si>
  <si>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</si>
  <si>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</si>
  <si>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</si>
  <si>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</si>
  <si>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</si>
  <si>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</si>
  <si>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</si>
  <si>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</si>
  <si>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</si>
  <si>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</si>
  <si>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</si>
  <si>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</si>
  <si>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</si>
  <si>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</si>
  <si>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</si>
  <si>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</si>
  <si>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</si>
  <si>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</si>
  <si>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</si>
  <si>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</si>
  <si>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</si>
  <si>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</si>
  <si>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</si>
  <si>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</si>
  <si>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</si>
  <si>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</si>
  <si>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</si>
  <si>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</si>
  <si>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</si>
  <si>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</si>
  <si>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</si>
  <si>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</si>
  <si>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</si>
  <si>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</si>
  <si>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</si>
  <si>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</si>
  <si>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</si>
  <si>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</si>
  <si>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</si>
  <si>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</si>
  <si>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</si>
  <si>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</si>
  <si>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</si>
  <si>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</si>
  <si>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</si>
  <si>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</si>
  <si>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</si>
  <si>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</si>
  <si>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</si>
  <si>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</si>
  <si>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</si>
  <si>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</si>
  <si>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</si>
  <si>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</si>
  <si>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</si>
  <si>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</si>
  <si>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</si>
  <si>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</si>
  <si>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</si>
  <si>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</si>
  <si>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</si>
  <si>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</si>
  <si>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</si>
  <si>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</si>
  <si>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</si>
  <si>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</si>
  <si>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</si>
  <si>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</si>
  <si>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</si>
  <si>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</si>
  <si>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</si>
  <si>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</si>
  <si>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</si>
  <si>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</si>
  <si>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</si>
  <si>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</si>
  <si>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</si>
  <si>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</si>
  <si>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</si>
  <si>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</si>
  <si>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</si>
  <si>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</si>
  <si>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</si>
  <si>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</si>
  <si>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</si>
  <si>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</si>
  <si>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</si>
  <si>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</si>
  <si>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</si>
  <si>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</si>
  <si>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</si>
  <si>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</si>
  <si>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</si>
  <si>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</si>
  <si>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</si>
  <si>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</si>
  <si>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</si>
  <si>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</si>
  <si>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</si>
  <si>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</si>
  <si>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</si>
  <si>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</si>
  <si>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</si>
  <si>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</si>
  <si>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</si>
  <si>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</si>
  <si>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</si>
  <si>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</si>
  <si>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</si>
  <si>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</si>
  <si>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</si>
  <si>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</si>
  <si>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</si>
  <si>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</si>
  <si>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</si>
  <si>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</si>
  <si>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</si>
  <si>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</si>
  <si>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</si>
  <si>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</si>
  <si>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</si>
  <si>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</si>
  <si>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</si>
  <si>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</si>
  <si>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</si>
  <si>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</si>
  <si>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</si>
  <si>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</si>
  <si>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</si>
  <si>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</si>
  <si>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</si>
  <si>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</si>
  <si>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</si>
  <si>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</si>
  <si>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</si>
  <si>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</si>
  <si>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</si>
  <si>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</si>
  <si>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</si>
  <si>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</si>
  <si>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</si>
  <si>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</si>
  <si>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</si>
  <si>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</si>
  <si>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</si>
  <si>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</si>
  <si>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</si>
  <si>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</si>
  <si>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</si>
  <si>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</si>
  <si>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</si>
  <si>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</si>
  <si>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</si>
  <si>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</si>
  <si>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</si>
  <si>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</si>
  <si>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</si>
  <si>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</si>
  <si>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</si>
  <si>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</si>
  <si>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</si>
  <si>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</si>
  <si>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</si>
  <si>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</si>
  <si>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</si>
  <si>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</si>
  <si>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</si>
  <si>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</si>
  <si>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</si>
  <si>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</si>
  <si>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</si>
  <si>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</si>
  <si>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</si>
  <si>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</si>
  <si>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</si>
  <si>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</si>
  <si>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</si>
  <si>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</si>
  <si>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</si>
  <si>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</si>
  <si>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</si>
  <si>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</si>
  <si>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</si>
  <si>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</si>
  <si>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</si>
  <si>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</si>
  <si>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</si>
  <si>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</si>
  <si>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</si>
  <si>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</si>
  <si>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</si>
  <si>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</si>
  <si>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</si>
  <si>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</si>
  <si>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</si>
  <si>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</si>
  <si>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</si>
  <si>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</si>
  <si>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</si>
  <si>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</si>
  <si>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</si>
  <si>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</si>
  <si>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</si>
  <si>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</si>
  <si>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</si>
  <si>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</si>
  <si>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</si>
  <si>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</si>
  <si>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</si>
  <si>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</si>
  <si>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</si>
  <si>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</si>
  <si>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</si>
  <si>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</si>
  <si>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</si>
  <si>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</si>
  <si>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</si>
  <si>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</si>
  <si>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</si>
  <si>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</si>
  <si>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</si>
  <si>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</si>
  <si>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</si>
  <si>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</si>
  <si>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</si>
  <si>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</si>
  <si>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</si>
  <si>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</si>
  <si>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</si>
  <si>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</si>
  <si>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</si>
  <si>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</si>
  <si>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</si>
  <si>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</si>
  <si>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</si>
  <si>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</si>
  <si>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</si>
  <si>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</si>
  <si>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</si>
  <si>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</si>
  <si>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</si>
  <si>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</si>
  <si>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</si>
  <si>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</si>
  <si>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</si>
  <si>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</si>
  <si>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</si>
  <si>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</si>
  <si>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</si>
  <si>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</si>
  <si>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</si>
  <si>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</si>
  <si>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</si>
  <si>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</si>
  <si>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</si>
  <si>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</si>
  <si>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</si>
  <si>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</si>
  <si>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</si>
  <si>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</si>
  <si>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</si>
  <si>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</si>
  <si>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</si>
  <si>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</si>
  <si>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</si>
  <si>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</si>
  <si>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</si>
  <si>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</si>
  <si>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</si>
  <si>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</si>
  <si>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</si>
  <si>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</si>
  <si>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</si>
  <si>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</si>
  <si>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</si>
  <si>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</si>
  <si>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</si>
  <si>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</si>
  <si>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</si>
  <si>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</si>
  <si>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</si>
  <si>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</si>
  <si>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</si>
  <si>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</si>
  <si>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</si>
  <si>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</si>
  <si>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</si>
  <si>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</si>
  <si>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</si>
  <si>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</si>
  <si>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</si>
  <si>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</si>
  <si>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</si>
  <si>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</si>
  <si>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</si>
  <si>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</si>
  <si>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</si>
  <si>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</si>
  <si>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</si>
  <si>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</si>
  <si>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</si>
  <si>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</si>
  <si>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</si>
  <si>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</si>
  <si>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</si>
  <si>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</si>
  <si>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</si>
  <si>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</si>
  <si>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</si>
  <si>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</si>
  <si>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</si>
  <si>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</si>
  <si>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</si>
  <si>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</si>
  <si>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</si>
  <si>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</si>
  <si>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</si>
  <si>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</si>
  <si>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</si>
  <si>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</si>
  <si>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</si>
  <si>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</si>
  <si>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</si>
  <si>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</si>
  <si>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</si>
  <si>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</si>
  <si>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</si>
  <si>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</si>
  <si>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</si>
  <si>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</si>
  <si>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</si>
  <si>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</si>
  <si>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</si>
  <si>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</si>
  <si>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</si>
  <si>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</si>
  <si>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</si>
  <si>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</si>
  <si>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</si>
  <si>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</si>
  <si>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</si>
  <si>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</si>
  <si>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</si>
  <si>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</si>
  <si>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</si>
  <si>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</si>
  <si>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</si>
  <si>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</si>
  <si>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</si>
  <si>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</si>
  <si>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</si>
  <si>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</si>
  <si>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</si>
  <si>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</si>
  <si>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</si>
  <si>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</si>
  <si>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</si>
  <si>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</si>
  <si>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</si>
  <si>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</si>
  <si>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</si>
  <si>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</si>
  <si>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</si>
  <si>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</si>
  <si>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</si>
  <si>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</si>
  <si>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</si>
  <si>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</si>
  <si>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</si>
  <si>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</si>
  <si>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</si>
  <si>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</si>
  <si>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</si>
  <si>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</si>
  <si>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</si>
  <si>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</si>
  <si>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</si>
  <si>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</si>
  <si>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</si>
  <si>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</si>
  <si>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</si>
  <si>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</si>
  <si>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</si>
  <si>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</si>
  <si>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</si>
  <si>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</si>
  <si>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</si>
  <si>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</si>
  <si>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</si>
  <si>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</si>
  <si>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</si>
  <si>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</si>
  <si>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</si>
  <si>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</si>
  <si>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</si>
  <si>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</si>
  <si>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</si>
  <si>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</si>
  <si>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</si>
  <si>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</si>
  <si>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</si>
  <si>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</si>
  <si>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</si>
  <si>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</si>
  <si>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</si>
  <si>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</si>
  <si>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</si>
  <si>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</si>
  <si>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</si>
  <si>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</si>
  <si>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</si>
  <si>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</si>
  <si>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</si>
  <si>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</si>
  <si>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</si>
  <si>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</si>
  <si>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</si>
  <si>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</si>
  <si>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</si>
  <si>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</si>
  <si>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</si>
  <si>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</si>
  <si>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</si>
  <si>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</si>
  <si>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</si>
  <si>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</si>
  <si>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</si>
  <si>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</si>
  <si>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</si>
  <si>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</si>
  <si>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</si>
  <si>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</si>
  <si>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</si>
  <si>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</si>
  <si>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</si>
  <si>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</si>
  <si>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</si>
  <si>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</si>
  <si>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</si>
  <si>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</si>
  <si>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</si>
  <si>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</si>
  <si>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</si>
  <si>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</si>
  <si>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</si>
  <si>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</si>
  <si>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</si>
  <si>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</si>
  <si>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</si>
  <si>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</si>
  <si>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</si>
  <si>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</si>
  <si>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</si>
  <si>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</si>
  <si>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</si>
  <si>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</si>
  <si>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</si>
  <si>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</si>
  <si>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</si>
  <si>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</si>
  <si>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</si>
  <si>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</si>
  <si>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</si>
  <si>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</si>
  <si>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</si>
  <si>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</si>
  <si>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</si>
  <si>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</si>
  <si>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</si>
  <si>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</si>
  <si>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</si>
  <si>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</si>
  <si>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</si>
  <si>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</si>
  <si>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</si>
  <si>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</si>
  <si>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</si>
  <si>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</si>
  <si>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</si>
  <si>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</si>
  <si>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</si>
  <si>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</si>
  <si>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</si>
  <si>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</si>
  <si>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</si>
  <si>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</si>
  <si>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</si>
  <si>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</si>
  <si>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</si>
  <si>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</si>
  <si>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</si>
  <si>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</si>
  <si>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</si>
  <si>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</si>
  <si>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</si>
  <si>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</si>
  <si>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</si>
  <si>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</si>
  <si>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</si>
  <si>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</si>
  <si>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</si>
  <si>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</si>
  <si>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</si>
  <si>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</si>
  <si>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</si>
  <si>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</si>
  <si>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</si>
  <si>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</si>
  <si>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</si>
  <si>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</si>
  <si>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</si>
  <si>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</si>
  <si>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</si>
  <si>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</si>
  <si>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</si>
  <si>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</si>
  <si>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</si>
  <si>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</si>
  <si>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</si>
  <si>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</si>
  <si>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</si>
  <si>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</si>
  <si>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</si>
  <si>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</si>
  <si>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</si>
  <si>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</si>
  <si>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</si>
  <si>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</si>
  <si>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</si>
  <si>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</si>
  <si>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</si>
  <si>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</si>
  <si>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</si>
  <si>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</si>
  <si>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</si>
  <si>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</si>
  <si>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</si>
  <si>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</si>
  <si>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</si>
  <si>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</si>
  <si>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</si>
  <si>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</si>
  <si>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</si>
  <si>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</si>
  <si>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</si>
  <si>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</si>
  <si>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</si>
  <si>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</si>
  <si>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</si>
  <si>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</si>
  <si>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</si>
  <si>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</si>
  <si>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</si>
  <si>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</si>
  <si>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</si>
  <si>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</si>
  <si>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</si>
  <si>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</si>
  <si>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</si>
  <si>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</si>
  <si>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</si>
  <si>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</si>
  <si>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</si>
  <si>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</si>
  <si>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</si>
  <si>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</si>
  <si>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</si>
  <si>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</si>
  <si>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</si>
  <si>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</si>
  <si>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</si>
  <si>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</si>
  <si>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</si>
  <si>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</si>
  <si>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</si>
  <si>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</si>
  <si>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</si>
  <si>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</si>
  <si>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</si>
  <si>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</si>
  <si>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</si>
  <si>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</si>
  <si>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</si>
  <si>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</si>
  <si>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</si>
  <si>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</si>
  <si>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</si>
  <si>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</si>
  <si>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</si>
  <si>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</si>
  <si>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</si>
  <si>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</si>
  <si>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</si>
  <si>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</si>
  <si>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</si>
  <si>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</si>
  <si>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</si>
  <si>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</si>
  <si>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</si>
  <si>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</si>
  <si>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</si>
  <si>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</si>
  <si>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</si>
  <si>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</si>
  <si>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</si>
  <si>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</si>
  <si>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</si>
  <si>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</si>
  <si>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</si>
  <si>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</si>
  <si>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</si>
  <si>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</si>
  <si>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</si>
  <si>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</si>
  <si>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</si>
  <si>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</si>
  <si>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</si>
  <si>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</si>
  <si>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</si>
  <si>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</si>
  <si>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</si>
  <si>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</si>
  <si>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</si>
  <si>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</si>
  <si>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</si>
  <si>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</si>
  <si>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</si>
  <si>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</si>
  <si>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</si>
  <si>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</si>
  <si>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</si>
  <si>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</si>
  <si>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</si>
  <si>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</si>
  <si>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</si>
  <si>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</si>
  <si>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</si>
  <si>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</si>
  <si>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</si>
  <si>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</si>
  <si>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</si>
  <si>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</si>
  <si>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</si>
  <si>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</si>
  <si>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</si>
  <si>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</si>
  <si>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</si>
  <si>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</si>
  <si>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</si>
  <si>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</si>
  <si>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</si>
  <si>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</si>
  <si>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</si>
  <si>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</si>
  <si>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</si>
  <si>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</si>
  <si>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</si>
  <si>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</si>
  <si>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</si>
  <si>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</si>
  <si>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</si>
  <si>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</si>
  <si>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</si>
  <si>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</si>
  <si>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</si>
  <si>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</si>
  <si>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</si>
  <si>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</si>
  <si>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</si>
  <si>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</si>
  <si>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</si>
  <si>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</si>
  <si>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</si>
  <si>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</si>
  <si>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</si>
  <si>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</si>
  <si>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</si>
  <si>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</si>
  <si>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</si>
  <si>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</si>
  <si>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</si>
  <si>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</si>
  <si>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</si>
  <si>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</si>
  <si>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</si>
  <si>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</si>
  <si>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</si>
  <si>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</si>
  <si>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</si>
  <si>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</si>
  <si>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</si>
  <si>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</si>
  <si>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</si>
  <si>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</si>
  <si>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</si>
  <si>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</si>
  <si>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</si>
  <si>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</si>
  <si>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</si>
  <si>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</si>
  <si>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</si>
  <si>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</si>
  <si>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</si>
  <si>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</si>
  <si>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</si>
  <si>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</si>
  <si>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</si>
  <si>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</si>
  <si>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</si>
  <si>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</si>
  <si>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</si>
  <si>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</si>
  <si>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</si>
  <si>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</si>
  <si>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</si>
  <si>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</si>
  <si>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</si>
  <si>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</si>
  <si>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</si>
  <si>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</si>
  <si>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</si>
  <si>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</si>
  <si>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</si>
  <si>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</si>
  <si>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</si>
  <si>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</si>
  <si>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</si>
  <si>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</si>
  <si>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</si>
  <si>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</si>
  <si>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</si>
  <si>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</si>
  <si>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</si>
  <si>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</si>
  <si>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</si>
  <si>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</si>
  <si>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</si>
  <si>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</si>
  <si>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</si>
  <si>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</si>
  <si>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</si>
  <si>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</si>
  <si>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</si>
  <si>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</si>
  <si>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</si>
  <si>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</si>
  <si>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</si>
  <si>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</si>
  <si>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</si>
  <si>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</si>
  <si>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</si>
  <si>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</si>
  <si>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</si>
  <si>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</si>
  <si>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</si>
  <si>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</si>
  <si>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</si>
  <si>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</si>
  <si>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</si>
  <si>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</si>
  <si>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</si>
  <si>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</si>
  <si>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</si>
  <si>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</si>
  <si>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</si>
  <si>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</si>
  <si>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</si>
  <si>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</si>
  <si>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</si>
  <si>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</si>
  <si>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</si>
  <si>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</si>
  <si>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</si>
  <si>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</si>
  <si>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</si>
  <si>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</si>
  <si>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</si>
  <si>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</si>
  <si>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</si>
  <si>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</si>
  <si>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</si>
  <si>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</si>
  <si>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</si>
  <si>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</si>
  <si>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</si>
  <si>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</si>
  <si>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</si>
  <si>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</si>
  <si>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</si>
  <si>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</si>
  <si>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</si>
  <si>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</si>
  <si>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</si>
  <si>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</si>
  <si>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</si>
  <si>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</si>
  <si>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</si>
  <si>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</si>
  <si>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</si>
  <si>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</si>
  <si>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</si>
  <si>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</si>
  <si>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</si>
  <si>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</si>
  <si>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</si>
  <si>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</si>
  <si>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</si>
  <si>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</si>
  <si>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</si>
  <si>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</si>
  <si>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</si>
  <si>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</si>
  <si>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</si>
  <si>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</si>
  <si>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</si>
  <si>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</si>
  <si>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</si>
  <si>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</si>
  <si>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</si>
  <si>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</si>
  <si>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</si>
  <si>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</si>
  <si>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</si>
  <si>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</si>
  <si>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</si>
  <si>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</si>
  <si>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</si>
  <si>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</si>
  <si>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</si>
  <si>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</si>
  <si>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</si>
  <si>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</si>
  <si>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</si>
  <si>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</si>
  <si>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</si>
  <si>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</si>
  <si>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</si>
  <si>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</si>
  <si>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</si>
  <si>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</si>
  <si>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</si>
  <si>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</si>
  <si>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</si>
  <si>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</si>
  <si>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</si>
  <si>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</si>
  <si>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</si>
  <si>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</si>
  <si>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</si>
  <si>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</si>
  <si>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</si>
  <si>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</si>
  <si>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</si>
  <si>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</si>
  <si>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</si>
  <si>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</si>
  <si>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</si>
  <si>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</si>
  <si>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</si>
  <si>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</si>
  <si>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</si>
  <si>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</si>
  <si>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</si>
  <si>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</si>
  <si>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</si>
  <si>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</si>
  <si>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</si>
  <si>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</si>
  <si>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</si>
  <si>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</si>
  <si>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</si>
  <si>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</si>
  <si>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</si>
  <si>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</si>
  <si>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</si>
  <si>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</si>
  <si>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</si>
  <si>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</si>
  <si>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</si>
  <si>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</si>
  <si>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</si>
  <si>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</si>
  <si>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</si>
  <si>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</si>
  <si>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</si>
  <si>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</si>
  <si>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</si>
  <si>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</si>
  <si>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</si>
  <si>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</si>
  <si>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</si>
  <si>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</si>
  <si>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</si>
  <si>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</si>
  <si>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</si>
  <si>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</si>
  <si>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</si>
  <si>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</si>
  <si>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</si>
  <si>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</si>
  <si>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</si>
  <si>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</si>
  <si>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</si>
  <si>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</si>
  <si>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</si>
  <si>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</si>
  <si>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</si>
  <si>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</si>
  <si>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</si>
  <si>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</si>
  <si>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</si>
  <si>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</si>
  <si>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</si>
  <si>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</si>
  <si>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</si>
  <si>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</si>
  <si>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</si>
  <si>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</si>
  <si>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</si>
  <si>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</si>
  <si>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</si>
  <si>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</si>
  <si>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</si>
  <si>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</si>
  <si>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</si>
  <si>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</si>
  <si>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</si>
  <si>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</si>
  <si>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</si>
  <si>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</si>
  <si>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</si>
  <si>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</si>
  <si>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</si>
  <si>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</si>
  <si>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</si>
  <si>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</si>
  <si>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</si>
  <si>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</si>
  <si>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</si>
  <si>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</si>
  <si>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</si>
  <si>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</si>
  <si>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</si>
  <si>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</si>
  <si>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</si>
  <si>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</si>
  <si>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</si>
  <si>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</si>
  <si>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</si>
  <si>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</si>
  <si>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</si>
  <si>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</si>
  <si>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</si>
  <si>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</si>
  <si>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</si>
  <si>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</si>
  <si>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</si>
  <si>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</si>
  <si>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</si>
  <si>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</si>
  <si>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</si>
  <si>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</si>
  <si>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</si>
  <si>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</si>
  <si>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</si>
  <si>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</si>
  <si>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</si>
  <si>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</si>
  <si>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</si>
  <si>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</si>
  <si>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</si>
  <si>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</si>
  <si>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</si>
  <si>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</si>
  <si>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</si>
  <si>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</si>
  <si>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</si>
  <si>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</si>
  <si>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</si>
  <si>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</si>
  <si>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</si>
  <si>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</si>
  <si>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</si>
  <si>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</si>
  <si>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</si>
  <si>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</si>
  <si>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</si>
  <si>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</si>
  <si>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</si>
  <si>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</si>
  <si>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</si>
  <si>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</si>
  <si>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</si>
  <si>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</si>
  <si>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</si>
  <si>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</si>
  <si>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</si>
  <si>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</si>
  <si>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</si>
  <si>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</si>
  <si>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</si>
  <si>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</si>
  <si>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</si>
  <si>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</si>
  <si>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</si>
  <si>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</si>
  <si>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</si>
  <si>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</si>
  <si>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</si>
  <si>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</si>
  <si>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</si>
  <si>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</si>
  <si>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</si>
  <si>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</si>
  <si>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</si>
  <si>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</si>
  <si>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</si>
  <si>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</si>
  <si>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</si>
  <si>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</si>
  <si>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</si>
  <si>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</si>
  <si>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</si>
  <si>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</si>
  <si>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</si>
  <si>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</si>
  <si>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</si>
  <si>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</si>
  <si>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</si>
  <si>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</si>
  <si>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</si>
  <si>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</si>
  <si>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</si>
  <si>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</si>
  <si>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</si>
  <si>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</si>
  <si>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</si>
  <si>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</si>
  <si>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</si>
  <si>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</si>
  <si>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</si>
  <si>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</si>
  <si>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</si>
  <si>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</si>
  <si>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</si>
  <si>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</si>
  <si>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</si>
  <si>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</si>
  <si>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</si>
  <si>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</si>
  <si>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</si>
  <si>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</si>
  <si>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</si>
  <si>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</si>
  <si>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</si>
  <si>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</si>
  <si>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</si>
  <si>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</si>
  <si>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</si>
  <si>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</si>
  <si>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</si>
  <si>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</si>
  <si>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</si>
  <si>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</si>
  <si>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</si>
  <si>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</si>
  <si>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</si>
  <si>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</si>
  <si>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</si>
  <si>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</si>
  <si>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</si>
  <si>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</si>
  <si>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</si>
  <si>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</si>
  <si>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</si>
  <si>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</si>
  <si>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</si>
  <si>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</si>
  <si>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</si>
  <si>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</si>
  <si>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</si>
  <si>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</si>
  <si>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</si>
  <si>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</si>
  <si>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</si>
  <si>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</si>
  <si>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</si>
  <si>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</si>
  <si>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</si>
  <si>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</si>
  <si>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</si>
  <si>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</si>
  <si>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</si>
  <si>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</si>
  <si>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</si>
  <si>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</si>
  <si>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</si>
  <si>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</si>
  <si>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</si>
  <si>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</si>
  <si>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</si>
  <si>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</si>
  <si>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</si>
  <si>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</si>
  <si>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</si>
  <si>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</si>
  <si>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</si>
  <si>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</si>
  <si>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</si>
  <si>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</si>
  <si>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</si>
  <si>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</si>
  <si>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</si>
  <si>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</si>
  <si>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</si>
  <si>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</si>
  <si>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</si>
  <si>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</si>
  <si>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</si>
  <si>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</si>
  <si>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</si>
  <si>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</si>
  <si>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</si>
  <si>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</si>
  <si>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</si>
  <si>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</si>
  <si>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</si>
  <si>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</si>
  <si>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</si>
  <si>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</si>
  <si>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</si>
  <si>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</si>
  <si>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</si>
  <si>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</si>
  <si>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</si>
  <si>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</si>
  <si>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</si>
  <si>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</si>
  <si>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</si>
  <si>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</si>
  <si>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</si>
  <si>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</si>
  <si>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</si>
  <si>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</si>
  <si>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</si>
  <si>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</si>
  <si>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</si>
  <si>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</si>
  <si>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</si>
  <si>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</si>
  <si>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</si>
  <si>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</si>
  <si>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</si>
  <si>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</si>
  <si>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</si>
  <si>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</si>
  <si>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</si>
  <si>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</si>
  <si>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</si>
  <si>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</si>
  <si>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</si>
  <si>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</si>
  <si>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</si>
  <si>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</si>
  <si>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</si>
  <si>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</si>
  <si>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</si>
  <si>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</si>
  <si>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</si>
  <si>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</si>
  <si>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</si>
  <si>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</si>
  <si>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</si>
  <si>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</si>
  <si>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</si>
  <si>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</si>
  <si>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</si>
  <si>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</si>
  <si>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</si>
  <si>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</si>
  <si>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</si>
  <si>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</si>
  <si>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</si>
  <si>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</si>
  <si>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</si>
  <si>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</si>
  <si>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</si>
  <si>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</si>
  <si>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</si>
  <si>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</si>
  <si>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</si>
  <si>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</si>
  <si>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</si>
  <si>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</si>
  <si>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</si>
  <si>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</si>
  <si>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</si>
  <si>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</si>
  <si>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</si>
  <si>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</si>
  <si>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</si>
  <si>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</si>
  <si>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</si>
  <si>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</si>
  <si>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</si>
  <si>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</si>
  <si>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</si>
  <si>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</si>
  <si>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</si>
  <si>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</si>
  <si>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</si>
  <si>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</si>
  <si>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</si>
  <si>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</si>
  <si>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</si>
  <si>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</si>
  <si>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</si>
  <si>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</si>
  <si>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</si>
  <si>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</si>
  <si>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</si>
  <si>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</si>
  <si>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</si>
  <si>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</si>
  <si>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</si>
  <si>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</si>
  <si>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</si>
  <si>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</si>
  <si>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</si>
  <si>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</si>
  <si>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</si>
  <si>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</si>
  <si>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</si>
  <si>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</si>
  <si>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</si>
  <si>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</si>
  <si>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</si>
  <si>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</si>
  <si>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</si>
  <si>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</si>
  <si>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</si>
  <si>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</si>
  <si>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</si>
  <si>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</si>
  <si>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</si>
  <si>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</si>
  <si>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</si>
  <si>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</si>
  <si>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</si>
  <si>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</si>
  <si>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</si>
  <si>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</si>
  <si>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</si>
  <si>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</si>
  <si>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</si>
  <si>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</si>
  <si>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</si>
  <si>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</si>
  <si>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</si>
  <si>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</si>
  <si>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</si>
  <si>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</si>
  <si>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</si>
  <si>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</si>
  <si>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</si>
  <si>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</si>
  <si>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</si>
  <si>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</si>
  <si>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</si>
  <si>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</si>
  <si>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</si>
  <si>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</si>
  <si>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</si>
  <si>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</si>
  <si>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</si>
  <si>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</si>
  <si>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</si>
  <si>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</si>
  <si>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</si>
  <si>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</si>
  <si>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</si>
  <si>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</si>
  <si>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</si>
  <si>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</si>
  <si>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</si>
  <si>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</si>
  <si>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</si>
  <si>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</si>
  <si>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</si>
  <si>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</si>
  <si>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</si>
  <si>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</si>
  <si>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</si>
  <si>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</si>
  <si>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</si>
  <si>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</si>
  <si>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</si>
  <si>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</si>
  <si>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</si>
  <si>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</si>
  <si>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</si>
  <si>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</si>
  <si>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</si>
  <si>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</si>
  <si>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</si>
  <si>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</si>
  <si>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</si>
  <si>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</si>
  <si>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</si>
  <si>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</si>
  <si>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</si>
  <si>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</si>
  <si>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</si>
  <si>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</si>
  <si>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</si>
  <si>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</si>
  <si>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</si>
  <si>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</si>
  <si>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</si>
  <si>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</si>
  <si>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</si>
  <si>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</si>
  <si>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</si>
  <si>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</si>
  <si>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</si>
  <si>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</si>
  <si>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</si>
  <si>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</si>
  <si>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</si>
  <si>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</si>
  <si>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</si>
  <si>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</si>
  <si>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</si>
  <si>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</si>
  <si>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</si>
  <si>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</si>
  <si>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</si>
  <si>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</si>
  <si>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</si>
  <si>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</si>
  <si>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</si>
  <si>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</si>
  <si>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</si>
  <si>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</si>
  <si>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</si>
  <si>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</si>
  <si>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</si>
  <si>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</si>
  <si>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</si>
  <si>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</si>
  <si>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</si>
  <si>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</si>
  <si>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</si>
  <si>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</si>
  <si>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</si>
  <si>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</si>
  <si>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</si>
  <si>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</si>
  <si>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</si>
  <si>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</si>
  <si>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</si>
  <si>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</si>
  <si>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</si>
  <si>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</si>
  <si>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</si>
  <si>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</si>
  <si>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</si>
  <si>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</si>
  <si>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</si>
  <si>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</si>
  <si>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</si>
  <si>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</si>
  <si>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</si>
  <si>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</si>
  <si>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</si>
  <si>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</si>
  <si>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</si>
  <si>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</si>
  <si>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</si>
  <si>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</si>
  <si>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</si>
  <si>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</si>
  <si>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</si>
  <si>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</si>
  <si>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</si>
  <si>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</si>
  <si>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</si>
  <si>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</si>
  <si>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</si>
  <si>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</si>
  <si>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</si>
  <si>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</si>
  <si>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</si>
  <si>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</si>
  <si>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</si>
  <si>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</si>
  <si>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</si>
  <si>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</si>
  <si>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</si>
  <si>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</si>
  <si>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</si>
  <si>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</si>
  <si>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</si>
  <si>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</si>
  <si>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</si>
  <si>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</si>
  <si>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</si>
  <si>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</si>
  <si>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</si>
  <si>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</si>
  <si>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</si>
  <si>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</si>
  <si>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</si>
  <si>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</si>
  <si>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</si>
  <si>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</si>
  <si>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</si>
  <si>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</si>
  <si>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</si>
  <si>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</si>
  <si>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</si>
  <si>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</si>
  <si>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</si>
  <si>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</si>
  <si>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</si>
  <si>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</si>
  <si>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</si>
  <si>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</si>
  <si>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</si>
  <si>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</si>
  <si>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</si>
  <si>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</si>
  <si>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</si>
  <si>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</si>
  <si>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</si>
  <si>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</si>
  <si>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</si>
  <si>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</si>
  <si>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</si>
  <si>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</si>
  <si>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</si>
  <si>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</si>
  <si>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</si>
  <si>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</si>
  <si>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</si>
  <si>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</si>
  <si>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</si>
  <si>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</si>
  <si>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</si>
  <si>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</si>
  <si>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</si>
  <si>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</si>
  <si>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</si>
  <si>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</si>
  <si>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</si>
  <si>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</si>
  <si>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</si>
  <si>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</si>
  <si>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</si>
  <si>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</si>
  <si>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</si>
  <si>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</si>
  <si>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</si>
  <si>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</si>
  <si>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</si>
  <si>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</si>
  <si>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</si>
  <si>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</si>
  <si>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</si>
  <si>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</si>
  <si>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</si>
  <si>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</si>
  <si>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</si>
  <si>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</si>
  <si>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</si>
  <si>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</si>
  <si>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</si>
  <si>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</si>
  <si>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</si>
  <si>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</si>
  <si>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</si>
  <si>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</si>
  <si>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</si>
  <si>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</si>
  <si>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</si>
  <si>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</si>
  <si>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</si>
  <si>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</si>
  <si>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</si>
  <si>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</si>
  <si>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</si>
  <si>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</si>
  <si>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</si>
  <si>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</si>
  <si>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</si>
  <si>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</si>
  <si>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</si>
  <si>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</si>
  <si>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</si>
  <si>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</si>
  <si>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</si>
  <si>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</si>
  <si>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</si>
  <si>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</si>
  <si>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</si>
  <si>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</si>
  <si>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</si>
  <si>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</si>
  <si>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</si>
  <si>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</si>
  <si>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</si>
  <si>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</si>
  <si>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</si>
  <si>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</si>
  <si>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</si>
  <si>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</si>
  <si>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</si>
  <si>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</si>
  <si>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</si>
  <si>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</si>
  <si>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</si>
  <si>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</si>
  <si>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</si>
  <si>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</si>
  <si>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</si>
  <si>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</si>
  <si>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</si>
  <si>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</si>
  <si>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</si>
  <si>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</si>
  <si>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</si>
  <si>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</si>
  <si>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</si>
  <si>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</si>
  <si>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</si>
  <si>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</si>
  <si>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</si>
  <si>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</si>
  <si>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</si>
  <si>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</si>
  <si>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</si>
  <si>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</si>
  <si>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</si>
  <si>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</si>
  <si>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</si>
  <si>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</si>
  <si>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</si>
  <si>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</si>
  <si>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</si>
  <si>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</si>
  <si>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</si>
  <si>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</si>
  <si>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</si>
  <si>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</si>
  <si>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</si>
  <si>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</si>
  <si>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</si>
  <si>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</si>
  <si>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</si>
  <si>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</si>
  <si>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</si>
  <si>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</si>
  <si>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</si>
  <si>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</si>
  <si>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</si>
  <si>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</si>
  <si>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</si>
  <si>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</si>
  <si>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</si>
  <si>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</si>
  <si>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</si>
  <si>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</si>
  <si>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</si>
  <si>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</si>
  <si>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</si>
  <si>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</si>
  <si>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</si>
  <si>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</si>
  <si>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</si>
  <si>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</si>
  <si>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</si>
  <si>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</si>
  <si>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</si>
  <si>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</si>
  <si>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</si>
  <si>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</si>
  <si>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</si>
  <si>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</si>
  <si>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</si>
  <si>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</si>
  <si>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</si>
  <si>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</si>
  <si>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</si>
  <si>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</si>
  <si>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</si>
  <si>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</si>
  <si>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</si>
  <si>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</si>
  <si>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</si>
  <si>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</si>
  <si>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</si>
  <si>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</si>
  <si>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</si>
  <si>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</si>
  <si>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</si>
  <si>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</si>
  <si>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</si>
  <si>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</si>
  <si>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</si>
  <si>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</si>
  <si>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</si>
  <si>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</si>
  <si>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</si>
  <si>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</si>
  <si>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</si>
  <si>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</si>
  <si>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</si>
  <si>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</si>
  <si>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</si>
  <si>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</si>
  <si>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</si>
  <si>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</si>
  <si>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</si>
  <si>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</si>
  <si>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</si>
  <si>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</si>
  <si>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</si>
  <si>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</si>
  <si>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</si>
  <si>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</si>
  <si>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</si>
  <si>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</si>
  <si>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</si>
  <si>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</si>
  <si>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</si>
  <si>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</si>
  <si>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</si>
  <si>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</si>
  <si>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</si>
  <si>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</si>
  <si>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</si>
  <si>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</si>
  <si>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</si>
  <si>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</si>
  <si>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</si>
  <si>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</si>
  <si>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</si>
  <si>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</si>
  <si>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</si>
  <si>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</si>
  <si>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</si>
  <si>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</si>
  <si>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</si>
  <si>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</si>
  <si>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</si>
  <si>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</si>
  <si>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</si>
  <si>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</si>
  <si>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</si>
  <si>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</si>
  <si>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</si>
  <si>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</si>
  <si>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</si>
  <si>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</si>
  <si>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</si>
  <si>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</si>
  <si>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</si>
  <si>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</si>
  <si>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</si>
  <si>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</si>
  <si>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</si>
  <si>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</si>
  <si>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</si>
  <si>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</si>
  <si>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</si>
  <si>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</si>
  <si>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</si>
  <si>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</si>
  <si>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</si>
  <si>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</si>
  <si>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</si>
  <si>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</si>
  <si>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</si>
  <si>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</si>
  <si>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</si>
  <si>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</si>
  <si>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</si>
  <si>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</si>
  <si>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</si>
  <si>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</si>
  <si>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</si>
  <si>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</si>
  <si>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</si>
  <si>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</si>
  <si>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</si>
  <si>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</si>
  <si>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</si>
  <si>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</si>
  <si>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</si>
  <si>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</si>
  <si>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</si>
  <si>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</si>
  <si>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</si>
  <si>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</si>
  <si>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</si>
  <si>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</si>
  <si>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</si>
  <si>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</si>
  <si>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</si>
  <si>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</si>
  <si>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</si>
  <si>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</si>
  <si>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</si>
  <si>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</si>
  <si>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</si>
  <si>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</si>
  <si>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</si>
  <si>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</si>
  <si>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</si>
  <si>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</si>
  <si>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</si>
  <si>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</si>
  <si>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</si>
  <si>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</si>
  <si>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</si>
  <si>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</si>
  <si>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</si>
  <si>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</si>
  <si>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</si>
  <si>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</si>
  <si>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</si>
  <si>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</si>
  <si>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</si>
  <si>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</si>
  <si>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</si>
  <si>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</si>
  <si>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</si>
  <si>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</si>
  <si>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</si>
  <si>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</si>
  <si>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</si>
  <si>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</si>
  <si>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</si>
  <si>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</si>
  <si>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</si>
  <si>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</si>
  <si>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</si>
  <si>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</si>
  <si>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</si>
  <si>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</si>
  <si>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</si>
  <si>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</si>
  <si>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</si>
  <si>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</si>
  <si>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</si>
  <si>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</si>
  <si>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</si>
  <si>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</si>
  <si>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</si>
  <si>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</si>
  <si>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</si>
  <si>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</si>
  <si>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</si>
  <si>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</si>
  <si>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</si>
  <si>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</si>
  <si>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</si>
  <si>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</si>
  <si>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</si>
  <si>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</si>
  <si>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</si>
  <si>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</si>
  <si>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</si>
  <si>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</si>
  <si>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</si>
  <si>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</si>
  <si>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</si>
  <si>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</si>
  <si>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</si>
  <si>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</si>
  <si>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</si>
  <si>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</si>
  <si>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</si>
  <si>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</si>
  <si>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</si>
  <si>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</si>
  <si>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</si>
  <si>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</si>
  <si>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</si>
  <si>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</si>
  <si>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</si>
  <si>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</si>
  <si>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</si>
  <si>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</si>
  <si>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</si>
  <si>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</si>
  <si>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</si>
  <si>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</si>
  <si>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</si>
  <si>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</si>
  <si>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</si>
  <si>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</si>
  <si>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</si>
  <si>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</si>
  <si>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</si>
  <si>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</si>
  <si>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</si>
  <si>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</si>
  <si>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</si>
  <si>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</si>
  <si>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</si>
  <si>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</si>
  <si>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</si>
  <si>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</si>
  <si>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</si>
  <si>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</si>
  <si>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</si>
  <si>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</si>
  <si>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</si>
  <si>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</si>
  <si>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</si>
  <si>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</si>
  <si>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</si>
  <si>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</si>
  <si>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</si>
  <si>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</si>
  <si>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</si>
  <si>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</si>
  <si>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</si>
  <si>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</si>
  <si>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</si>
  <si>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</si>
  <si>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</si>
  <si>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</si>
  <si>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</si>
  <si>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</si>
  <si>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</si>
  <si>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</si>
  <si>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</si>
  <si>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</si>
  <si>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</si>
  <si>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</si>
  <si>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</si>
  <si>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</si>
  <si>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</si>
  <si>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</si>
  <si>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</si>
  <si>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</si>
  <si>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</si>
  <si>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</si>
  <si>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</si>
  <si>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</si>
  <si>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</si>
  <si>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</si>
  <si>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</si>
  <si>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</si>
  <si>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</si>
  <si>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</si>
  <si>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</si>
  <si>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</si>
  <si>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</si>
  <si>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</si>
  <si>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</si>
  <si>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</si>
  <si>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</si>
  <si>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</si>
  <si>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</si>
  <si>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</si>
  <si>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</si>
  <si>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</si>
  <si>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</si>
  <si>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</si>
  <si>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</si>
  <si>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</si>
  <si>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</si>
  <si>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</si>
  <si>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</si>
  <si>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</si>
  <si>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</si>
  <si>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</si>
  <si>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</si>
  <si>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</si>
  <si>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</si>
  <si>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</si>
  <si>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</si>
  <si>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</si>
  <si>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</si>
  <si>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</si>
  <si>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</si>
  <si>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</si>
  <si>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</si>
  <si>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</si>
  <si>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</si>
  <si>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</si>
  <si>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</si>
  <si>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</si>
  <si>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</si>
  <si>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</si>
  <si>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</si>
  <si>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</si>
  <si>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</si>
  <si>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</si>
  <si>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</si>
  <si>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</si>
  <si>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</si>
  <si>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</si>
  <si>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</si>
  <si>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</si>
  <si>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</si>
  <si>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</si>
  <si>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</si>
  <si>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</si>
  <si>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</si>
  <si>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</si>
  <si>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</si>
  <si>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</si>
  <si>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</si>
  <si>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</si>
  <si>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</si>
  <si>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</si>
  <si>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</si>
  <si>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</si>
  <si>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</si>
  <si>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</si>
  <si>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</si>
  <si>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</si>
  <si>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</si>
  <si>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</si>
  <si>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</si>
  <si>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</si>
  <si>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</si>
  <si>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</si>
  <si>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</si>
  <si>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</si>
  <si>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</si>
  <si>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</si>
  <si>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</si>
  <si>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</si>
  <si>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</si>
  <si>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</si>
  <si>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</si>
  <si>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</si>
  <si>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</si>
  <si>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</si>
  <si>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</si>
  <si>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</si>
  <si>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</si>
  <si>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</si>
  <si>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</si>
  <si>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</si>
  <si>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</si>
  <si>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</si>
  <si>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</si>
  <si>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</si>
  <si>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</si>
  <si>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</si>
  <si>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</si>
  <si>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</si>
  <si>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</si>
  <si>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</si>
  <si>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</si>
  <si>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</si>
  <si>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</si>
  <si>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</si>
  <si>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</si>
  <si>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</si>
  <si>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</si>
  <si>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</si>
  <si>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</si>
  <si>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</si>
  <si>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</si>
  <si>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</si>
  <si>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</si>
  <si>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</si>
  <si>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</si>
  <si>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</si>
  <si>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</si>
  <si>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</si>
  <si>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</si>
  <si>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</si>
  <si>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</si>
  <si>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</si>
  <si>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</si>
  <si>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</si>
  <si>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</si>
  <si>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</si>
  <si>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</si>
  <si>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</si>
  <si>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</si>
  <si>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</si>
  <si>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</si>
  <si>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</si>
  <si>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</si>
  <si>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</si>
  <si>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</si>
  <si>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</si>
  <si>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</si>
  <si>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</si>
  <si>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</si>
  <si>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</si>
  <si>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</si>
  <si>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</si>
  <si>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</si>
  <si>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</si>
  <si>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</si>
  <si>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</si>
  <si>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</si>
  <si>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</si>
  <si>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</si>
  <si>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</si>
  <si>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</si>
  <si>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</si>
  <si>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</si>
  <si>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</si>
  <si>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</si>
  <si>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</si>
  <si>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</si>
  <si>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</si>
  <si>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</si>
  <si>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</si>
  <si>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</si>
  <si>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</si>
  <si>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</si>
  <si>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</si>
  <si>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</si>
  <si>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</si>
  <si>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</si>
  <si>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</si>
  <si>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</si>
  <si>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</si>
  <si>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</si>
  <si>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</si>
  <si>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</si>
  <si>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</si>
  <si>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</si>
  <si>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</si>
  <si>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</si>
  <si>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</si>
  <si>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</si>
  <si>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</si>
  <si>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</si>
  <si>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</si>
  <si>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</si>
  <si>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</si>
  <si>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</si>
  <si>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</si>
  <si>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</si>
  <si>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</si>
  <si>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</si>
  <si>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</si>
  <si>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</si>
  <si>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</si>
  <si>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</si>
  <si>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</si>
  <si>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</si>
  <si>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</si>
  <si>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</si>
  <si>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</si>
  <si>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</si>
  <si>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</si>
  <si>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</si>
  <si>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</si>
  <si>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</si>
  <si>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</si>
  <si>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</si>
  <si>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</si>
  <si>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</si>
  <si>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</si>
  <si>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</si>
  <si>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</si>
  <si>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</si>
  <si>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</si>
  <si>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</si>
  <si>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</si>
  <si>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</si>
  <si>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</si>
  <si>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</si>
  <si>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</si>
  <si>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</si>
  <si>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</si>
  <si>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</si>
  <si>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</si>
  <si>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</si>
  <si>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</si>
  <si>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</si>
  <si>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</si>
  <si>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</si>
  <si>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</si>
  <si>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</si>
  <si>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</si>
  <si>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</si>
  <si>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</si>
  <si>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</si>
  <si>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</si>
  <si>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</si>
  <si>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</si>
  <si>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</si>
  <si>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</si>
  <si>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</si>
  <si>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</si>
  <si>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</si>
  <si>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</si>
  <si>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</si>
  <si>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</si>
  <si>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</si>
  <si>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</si>
  <si>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</si>
  <si>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</si>
  <si>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</si>
  <si>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</si>
  <si>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</si>
  <si>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</si>
  <si>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</si>
  <si>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</si>
  <si>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</si>
  <si>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</si>
  <si>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</si>
  <si>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</si>
  <si>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</si>
  <si>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</si>
  <si>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</si>
  <si>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</si>
  <si>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</si>
  <si>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</si>
  <si>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</si>
  <si>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</si>
  <si>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</si>
  <si>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</si>
  <si>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</si>
  <si>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</si>
  <si>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</si>
  <si>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</si>
  <si>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</si>
  <si>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</si>
  <si>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</si>
  <si>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</si>
  <si>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</si>
  <si>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</si>
  <si>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</si>
  <si>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</si>
  <si>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</si>
  <si>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</si>
  <si>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</si>
  <si>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</si>
  <si>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</si>
  <si>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</si>
  <si>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</si>
  <si>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</si>
  <si>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</si>
  <si>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</si>
  <si>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</si>
  <si>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</si>
  <si>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</si>
  <si>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</si>
  <si>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</si>
  <si>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</si>
  <si>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</si>
  <si>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</si>
  <si>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</si>
  <si>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</si>
  <si>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</si>
  <si>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</si>
  <si>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</si>
  <si>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</si>
  <si>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</si>
  <si>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</si>
  <si>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</si>
  <si>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</si>
  <si>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</si>
  <si>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</si>
  <si>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</si>
  <si>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</si>
  <si>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</si>
  <si>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</si>
  <si>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</si>
  <si>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</si>
  <si>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</si>
  <si>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</si>
  <si>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</si>
  <si>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</si>
  <si>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</si>
  <si>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</si>
  <si>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</si>
  <si>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</si>
  <si>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</si>
  <si>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</si>
  <si>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</si>
  <si>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</si>
  <si>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</si>
  <si>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</si>
  <si>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</si>
  <si>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</si>
  <si>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</si>
  <si>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</si>
  <si>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</si>
  <si>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</si>
  <si>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</si>
  <si>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</si>
  <si>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</si>
  <si>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</si>
  <si>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</si>
  <si>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</si>
  <si>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</si>
  <si>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</si>
  <si>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</si>
  <si>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</si>
  <si>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</si>
  <si>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</si>
  <si>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</si>
  <si>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</si>
  <si>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</si>
  <si>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</si>
  <si>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</si>
  <si>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</si>
  <si>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</si>
  <si>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</si>
  <si>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</si>
  <si>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</si>
  <si>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</si>
  <si>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</si>
  <si>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</si>
  <si>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</si>
  <si>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</si>
  <si>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</si>
  <si>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</si>
  <si>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</si>
  <si>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</si>
  <si>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</si>
  <si>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</si>
  <si>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</si>
  <si>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</si>
  <si>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</si>
  <si>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</si>
  <si>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</si>
  <si>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</si>
  <si>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</si>
  <si>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</si>
  <si>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</si>
  <si>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</si>
  <si>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</si>
  <si>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</si>
  <si>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</si>
  <si>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</si>
  <si>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</si>
  <si>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</si>
  <si>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</si>
  <si>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</si>
  <si>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</si>
  <si>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</si>
  <si>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</si>
  <si>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</si>
  <si>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</si>
  <si>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</si>
  <si>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</si>
  <si>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</si>
  <si>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</si>
  <si>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</si>
  <si>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</si>
  <si>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</si>
  <si>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</si>
  <si>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</si>
  <si>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</si>
  <si>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</si>
  <si>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</si>
  <si>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</si>
  <si>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</si>
  <si>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</si>
  <si>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</si>
  <si>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</si>
  <si>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</si>
  <si>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</si>
  <si>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</si>
  <si>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</si>
  <si>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</si>
  <si>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</si>
  <si>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</si>
  <si>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</si>
  <si>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</si>
  <si>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</si>
  <si>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</si>
  <si>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</si>
  <si>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</si>
  <si>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</si>
  <si>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</si>
  <si>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</si>
  <si>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</si>
  <si>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</si>
  <si>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</si>
  <si>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</si>
  <si>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</si>
  <si>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</si>
  <si>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</si>
  <si>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</si>
  <si>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</si>
  <si>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</si>
  <si>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</si>
  <si>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</si>
  <si>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</si>
  <si>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</si>
  <si>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</si>
  <si>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</si>
  <si>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</si>
  <si>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</si>
  <si>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</si>
  <si>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</si>
  <si>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</si>
  <si>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</si>
  <si>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</si>
  <si>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</si>
  <si>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</si>
  <si>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</si>
  <si>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</si>
  <si>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</si>
  <si>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</si>
  <si>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</si>
  <si>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</si>
  <si>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</si>
  <si>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</si>
  <si>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</si>
  <si>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</si>
  <si>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</si>
  <si>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</si>
  <si>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</si>
  <si>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</si>
  <si>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</si>
  <si>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</si>
  <si>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</si>
  <si>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</si>
  <si>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</si>
  <si>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</si>
  <si>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</si>
  <si>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</si>
  <si>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</si>
  <si>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</si>
  <si>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</si>
  <si>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</si>
  <si>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</si>
  <si>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</si>
  <si>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</si>
  <si>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</si>
  <si>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</si>
  <si>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</si>
  <si>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</si>
  <si>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</si>
  <si>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</si>
  <si>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</si>
  <si>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</si>
  <si>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</si>
  <si>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</si>
  <si>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</si>
  <si>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</si>
  <si>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</si>
  <si>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</si>
  <si>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</si>
  <si>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</si>
  <si>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</si>
  <si>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</si>
  <si>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</si>
  <si>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</si>
  <si>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</si>
  <si>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</si>
  <si>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</si>
  <si>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</si>
  <si>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</si>
  <si>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</si>
  <si>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</si>
  <si>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</si>
  <si>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</si>
  <si>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</si>
  <si>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</si>
  <si>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</si>
  <si>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</si>
  <si>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</si>
  <si>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</si>
  <si>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</si>
  <si>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</si>
  <si>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</si>
  <si>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</si>
  <si>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</si>
  <si>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</si>
  <si>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</si>
  <si>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</si>
  <si>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</si>
  <si>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</si>
  <si>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</si>
  <si>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</si>
  <si>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</si>
  <si>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</si>
  <si>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</si>
  <si>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</si>
  <si>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</si>
  <si>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</si>
  <si>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</si>
  <si>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</si>
  <si>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</si>
  <si>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</si>
  <si>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</si>
  <si>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</si>
  <si>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</si>
  <si>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</si>
  <si>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</si>
  <si>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</si>
  <si>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</si>
  <si>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</si>
  <si>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</si>
  <si>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</si>
  <si>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</si>
  <si>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</si>
  <si>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</si>
  <si>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</si>
  <si>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</si>
  <si>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</si>
  <si>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</si>
  <si>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</si>
  <si>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</si>
  <si>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</si>
  <si>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</si>
  <si>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</si>
  <si>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</si>
  <si>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</si>
  <si>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</si>
  <si>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</si>
  <si>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</si>
  <si>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</si>
  <si>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</si>
  <si>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</si>
  <si>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</si>
  <si>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</si>
  <si>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</si>
  <si>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</si>
  <si>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</si>
  <si>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</si>
  <si>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</si>
  <si>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</si>
  <si>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</si>
  <si>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</si>
  <si>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</si>
  <si>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</si>
  <si>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</si>
  <si>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</si>
  <si>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</si>
  <si>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</si>
  <si>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</si>
  <si>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</si>
  <si>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</si>
  <si>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</si>
  <si>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</si>
  <si>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</si>
  <si>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</si>
  <si>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</si>
  <si>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</si>
  <si>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</si>
  <si>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</si>
  <si>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</si>
  <si>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</si>
  <si>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</si>
  <si>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</si>
  <si>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</si>
  <si>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</si>
  <si>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</si>
  <si>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</si>
  <si>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</si>
  <si>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</si>
  <si>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</si>
  <si>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</si>
  <si>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</si>
  <si>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</si>
  <si>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</si>
  <si>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</si>
  <si>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</si>
  <si>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</si>
  <si>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</si>
  <si>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</si>
  <si>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</si>
  <si>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</si>
  <si>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</si>
  <si>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</si>
  <si>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</si>
  <si>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</si>
  <si>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</si>
  <si>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</si>
  <si>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</si>
  <si>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</si>
  <si>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</si>
  <si>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</si>
  <si>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</si>
  <si>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</si>
  <si>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</si>
  <si>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</si>
  <si>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</si>
  <si>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</si>
  <si>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</si>
  <si>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</si>
  <si>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</si>
  <si>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</si>
  <si>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</si>
  <si>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</si>
  <si>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</si>
  <si>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</si>
  <si>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</si>
  <si>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</si>
  <si>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</si>
  <si>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</si>
  <si>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</si>
  <si>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</si>
  <si>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</si>
  <si>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</si>
  <si>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</si>
  <si>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</si>
  <si>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</si>
  <si>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</si>
  <si>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</si>
  <si>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</si>
  <si>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</si>
  <si>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</si>
  <si>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</si>
  <si>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</si>
  <si>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</si>
  <si>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</si>
  <si>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</si>
  <si>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</si>
  <si>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</si>
  <si>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</si>
  <si>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</si>
  <si>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</si>
  <si>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</si>
  <si>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</si>
  <si>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</si>
  <si>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</si>
  <si>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</si>
  <si>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</si>
  <si>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</si>
  <si>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</si>
  <si>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</si>
  <si>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</si>
  <si>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</si>
  <si>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</si>
  <si>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</si>
  <si>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</si>
  <si>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</si>
  <si>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</si>
  <si>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</si>
  <si>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</si>
  <si>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</si>
  <si>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</si>
  <si>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</si>
  <si>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</si>
  <si>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</si>
  <si>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</si>
  <si>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</si>
  <si>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</si>
  <si>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</si>
  <si>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</si>
  <si>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</si>
  <si>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</si>
  <si>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</si>
  <si>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</si>
  <si>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</si>
  <si>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</si>
  <si>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</si>
  <si>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</si>
  <si>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</si>
  <si>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</si>
  <si>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</si>
  <si>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</si>
  <si>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</si>
  <si>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</si>
  <si>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</si>
  <si>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</si>
  <si>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</si>
  <si>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</si>
  <si>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</si>
  <si>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</si>
  <si>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</si>
  <si>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</si>
  <si>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</si>
  <si>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</si>
  <si>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</si>
  <si>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</si>
  <si>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</si>
  <si>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</si>
  <si>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</si>
  <si>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</si>
  <si>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</si>
  <si>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</si>
  <si>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</si>
  <si>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</si>
  <si>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</si>
  <si>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</si>
  <si>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</si>
  <si>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</si>
  <si>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</si>
  <si>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</si>
  <si>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</si>
  <si>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</si>
  <si>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</si>
  <si>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</si>
  <si>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</si>
  <si>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</si>
  <si>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</si>
  <si>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</si>
  <si>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</si>
  <si>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</si>
  <si>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</si>
  <si>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</si>
  <si>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</si>
  <si>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</si>
  <si>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</si>
  <si>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</si>
  <si>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</si>
  <si>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</si>
  <si>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</si>
  <si>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</si>
  <si>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</si>
  <si>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</si>
  <si>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</si>
  <si>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</si>
  <si>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</si>
  <si>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</si>
  <si>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</si>
  <si>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</si>
  <si>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</si>
  <si>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</si>
  <si>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</si>
  <si>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</si>
  <si>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</si>
  <si>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</si>
  <si>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</si>
  <si>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</si>
  <si>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</si>
  <si>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</si>
  <si>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</si>
  <si>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</si>
  <si>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</si>
  <si>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</si>
  <si>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</si>
  <si>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</si>
  <si>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</si>
  <si>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</si>
  <si>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</si>
  <si>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</si>
  <si>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</si>
  <si>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</si>
  <si>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</si>
  <si>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</si>
  <si>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</si>
  <si>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</si>
  <si>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</si>
  <si>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</si>
  <si>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</si>
  <si>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</si>
  <si>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</si>
  <si>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</si>
  <si>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</si>
  <si>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</si>
  <si>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</si>
  <si>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</si>
  <si>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</si>
  <si>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</si>
  <si>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</si>
  <si>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</si>
  <si>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</si>
  <si>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</si>
  <si>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</si>
  <si>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</si>
  <si>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</si>
  <si>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</si>
  <si>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</si>
  <si>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</si>
  <si>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</si>
  <si>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</si>
  <si>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</si>
  <si>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</si>
  <si>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</si>
  <si>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</si>
  <si>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</si>
  <si>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</si>
  <si>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</si>
  <si>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</si>
  <si>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</si>
  <si>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</si>
  <si>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</si>
  <si>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</si>
  <si>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</si>
  <si>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</si>
  <si>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</si>
  <si>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</si>
  <si>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</si>
  <si>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</si>
  <si>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</si>
  <si>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</si>
  <si>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</si>
  <si>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</si>
  <si>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</si>
  <si>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</si>
  <si>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</si>
  <si>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</si>
  <si>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</si>
  <si>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</si>
  <si>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</si>
  <si>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</si>
  <si>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</si>
  <si>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</si>
  <si>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</si>
  <si>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</si>
  <si>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</si>
  <si>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</si>
  <si>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</si>
  <si>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</si>
  <si>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</si>
  <si>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</si>
  <si>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</si>
  <si>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</si>
  <si>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</si>
  <si>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</si>
  <si>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</si>
  <si>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</si>
  <si>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</si>
  <si>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</si>
  <si>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</si>
  <si>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</si>
  <si>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</si>
  <si>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</si>
  <si>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</si>
  <si>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</si>
  <si>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</si>
  <si>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</si>
  <si>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</si>
  <si>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</si>
  <si>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</si>
  <si>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</si>
  <si>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</si>
  <si>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</si>
  <si>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</si>
  <si>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</si>
  <si>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</si>
  <si>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</si>
  <si>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</si>
  <si>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</si>
  <si>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</si>
  <si>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</si>
  <si>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</si>
  <si>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</si>
  <si>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</si>
  <si>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</si>
  <si>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</si>
  <si>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</si>
  <si>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</si>
  <si>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</si>
  <si>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</si>
  <si>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</si>
  <si>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</si>
  <si>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</si>
  <si>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</si>
  <si>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</si>
  <si>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</si>
  <si>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</si>
  <si>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</si>
  <si>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</si>
  <si>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</si>
  <si>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</si>
  <si>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</si>
  <si>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</si>
  <si>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</si>
  <si>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</si>
  <si>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</si>
  <si>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</si>
  <si>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</si>
  <si>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</si>
  <si>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</si>
  <si>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</si>
  <si>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</si>
  <si>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</si>
  <si>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</si>
  <si>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</si>
  <si>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</si>
  <si>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</si>
  <si>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</si>
  <si>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</si>
  <si>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</si>
  <si>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</si>
  <si>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</si>
  <si>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</si>
  <si>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</si>
  <si>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</si>
  <si>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</si>
  <si>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</si>
  <si>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</si>
  <si>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</si>
  <si>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</si>
  <si>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</si>
  <si>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</si>
  <si>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</si>
  <si>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</si>
  <si>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</si>
  <si>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</si>
  <si>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</si>
  <si>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</si>
  <si>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</si>
  <si>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</si>
  <si>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</si>
  <si>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</si>
  <si>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</si>
  <si>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</si>
  <si>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</si>
  <si>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</si>
  <si>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</si>
  <si>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</si>
  <si>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</si>
  <si>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</si>
  <si>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</si>
  <si>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</si>
  <si>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</si>
  <si>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</si>
  <si>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</si>
  <si>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</si>
  <si>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</si>
  <si>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</si>
  <si>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</si>
  <si>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</si>
  <si>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</si>
  <si>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</si>
  <si>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</si>
  <si>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</si>
  <si>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</si>
  <si>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</si>
  <si>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</si>
  <si>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</si>
  <si>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</si>
  <si>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</si>
  <si>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</si>
  <si>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</si>
  <si>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</si>
  <si>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</si>
  <si>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</si>
  <si>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</si>
  <si>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</si>
  <si>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</si>
  <si>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</si>
  <si>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</si>
  <si>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</si>
  <si>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</si>
  <si>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</si>
  <si>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</si>
  <si>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</si>
  <si>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</si>
  <si>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</si>
  <si>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</si>
  <si>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</si>
  <si>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</si>
  <si>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</si>
  <si>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</si>
  <si>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</si>
  <si>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</si>
  <si>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</si>
  <si>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</si>
  <si>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</si>
  <si>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</si>
  <si>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</si>
  <si>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</si>
  <si>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</si>
  <si>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</si>
  <si>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</si>
  <si>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</si>
  <si>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</si>
  <si>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</si>
  <si>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</si>
  <si>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</si>
  <si>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</si>
  <si>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</si>
  <si>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</si>
  <si>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</si>
  <si>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</si>
  <si>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</si>
  <si>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</si>
  <si>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</si>
  <si>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</si>
  <si>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</si>
  <si>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</si>
  <si>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</si>
  <si>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</si>
  <si>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</si>
  <si>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</si>
  <si>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</si>
  <si>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</si>
  <si>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</si>
  <si>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</si>
  <si>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</si>
  <si>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</si>
  <si>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</si>
  <si>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</si>
  <si>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</si>
  <si>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</si>
  <si>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</si>
  <si>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</si>
  <si>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</si>
  <si>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</si>
  <si>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</si>
  <si>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</si>
  <si>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</si>
  <si>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</si>
  <si>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</si>
  <si>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</si>
  <si>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</si>
  <si>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</si>
  <si>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</si>
  <si>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</si>
  <si>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</si>
  <si>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</si>
  <si>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</si>
  <si>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</si>
  <si>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</si>
  <si>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</si>
  <si>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</si>
  <si>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</si>
  <si>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</si>
  <si>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</si>
  <si>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</si>
  <si>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</si>
  <si>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</si>
  <si>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</si>
  <si>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</si>
  <si>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</si>
  <si>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</si>
  <si>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</si>
  <si>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</si>
  <si>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</si>
  <si>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</si>
  <si>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</si>
  <si>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</si>
  <si>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</si>
  <si>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</si>
  <si>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</si>
  <si>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</si>
  <si>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</si>
  <si>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</si>
  <si>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</si>
  <si>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</si>
  <si>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</si>
  <si>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</si>
  <si>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</si>
  <si>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</si>
  <si>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</si>
  <si>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</si>
  <si>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</si>
  <si>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</si>
  <si>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</si>
  <si>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</si>
  <si>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</si>
  <si>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</si>
  <si>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</si>
  <si>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</si>
  <si>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</si>
  <si>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</si>
  <si>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</si>
  <si>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</si>
  <si>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</si>
  <si>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</si>
  <si>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</si>
  <si>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</si>
  <si>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</si>
  <si>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</si>
  <si>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</si>
  <si>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</si>
  <si>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</si>
  <si>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</si>
  <si>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</si>
  <si>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</si>
  <si>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</si>
  <si>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</si>
  <si>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</si>
  <si>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</si>
  <si>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</si>
  <si>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</si>
  <si>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</si>
  <si>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</si>
  <si>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</si>
  <si>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</si>
  <si>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</si>
  <si>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</si>
  <si>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</si>
  <si>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</si>
  <si>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</si>
  <si>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</si>
  <si>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</si>
  <si>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</si>
  <si>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</si>
  <si>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</si>
  <si>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</si>
  <si>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</si>
  <si>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</si>
  <si>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</si>
  <si>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</si>
  <si>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</si>
  <si>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</si>
  <si>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</si>
  <si>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</si>
  <si>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</si>
  <si>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</si>
  <si>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</si>
  <si>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</si>
  <si>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</si>
  <si>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</si>
  <si>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</si>
  <si>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</si>
  <si>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</si>
  <si>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</si>
  <si>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</si>
  <si>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</si>
  <si>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</si>
  <si>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</si>
  <si>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</si>
  <si>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</si>
  <si>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</si>
  <si>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</si>
  <si>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</si>
  <si>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</si>
  <si>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</si>
  <si>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</si>
  <si>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</si>
  <si>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</si>
  <si>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</si>
  <si>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</si>
  <si>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</si>
  <si>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</si>
  <si>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</si>
  <si>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</si>
  <si>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</si>
  <si>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</si>
  <si>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</si>
  <si>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</si>
  <si>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</si>
  <si>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</si>
  <si>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</si>
  <si>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</si>
  <si>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</si>
  <si>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</si>
  <si>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</si>
  <si>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</si>
  <si>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</si>
  <si>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</si>
  <si>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</si>
  <si>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</si>
  <si>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</si>
  <si>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</si>
  <si>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</si>
  <si>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</si>
  <si>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</si>
  <si>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</si>
  <si>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</si>
  <si>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</si>
  <si>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</si>
  <si>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</si>
  <si>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</si>
  <si>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</si>
  <si>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</si>
  <si>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</si>
  <si>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</si>
  <si>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</si>
  <si>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</si>
  <si>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</si>
  <si>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</si>
  <si>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</si>
  <si>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</si>
  <si>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</si>
  <si>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</si>
  <si>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</si>
  <si>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</si>
  <si>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</si>
  <si>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</si>
  <si>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</si>
  <si>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</si>
  <si>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</si>
  <si>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</si>
  <si>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</si>
  <si>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</si>
  <si>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</si>
  <si>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</si>
  <si>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</si>
  <si>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</si>
  <si>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</si>
  <si>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</si>
  <si>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</si>
  <si>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</si>
  <si>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</si>
  <si>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</si>
  <si>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</si>
  <si>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</si>
  <si>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</si>
  <si>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</si>
  <si>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</si>
  <si>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</si>
  <si>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</si>
  <si>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</si>
  <si>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</si>
  <si>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</si>
  <si>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</si>
  <si>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</si>
  <si>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</si>
  <si>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</si>
  <si>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</si>
  <si>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</si>
  <si>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</si>
  <si>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</si>
  <si>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</si>
  <si>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</si>
  <si>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</si>
  <si>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</si>
  <si>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</si>
  <si>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</si>
  <si>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</si>
  <si>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</si>
  <si>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</si>
  <si>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</si>
  <si>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</si>
  <si>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</si>
  <si>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</si>
  <si>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</si>
  <si>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</si>
  <si>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</si>
  <si>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</si>
  <si>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</si>
  <si>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</si>
  <si>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</si>
  <si>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</si>
  <si>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</si>
  <si>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</si>
  <si>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</si>
  <si>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</si>
  <si>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</si>
  <si>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</si>
  <si>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</si>
  <si>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</si>
  <si>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</si>
  <si>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</si>
  <si>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</si>
  <si>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</si>
  <si>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</si>
  <si>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</si>
  <si>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</si>
  <si>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</si>
  <si>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</si>
  <si>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</si>
  <si>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</si>
  <si>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</si>
  <si>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</si>
  <si>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</si>
  <si>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</si>
  <si>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</si>
  <si>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</si>
  <si>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</si>
  <si>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</si>
  <si>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</si>
  <si>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</si>
  <si>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</si>
  <si>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</si>
  <si>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</si>
  <si>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</si>
  <si>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</si>
  <si>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</si>
  <si>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</si>
  <si>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</si>
  <si>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</si>
  <si>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</si>
  <si>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</si>
  <si>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</si>
  <si>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</si>
  <si>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</si>
  <si>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</si>
  <si>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</si>
  <si>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</si>
  <si>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</si>
  <si>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</si>
  <si>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</si>
  <si>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</si>
  <si>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</si>
  <si>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</si>
  <si>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</si>
  <si>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</si>
  <si>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</si>
  <si>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</si>
  <si>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</si>
  <si>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</si>
  <si>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</si>
  <si>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</si>
  <si>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</si>
  <si>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</si>
  <si>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</si>
  <si>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</si>
  <si>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</si>
  <si>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</si>
  <si>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</si>
  <si>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</si>
  <si>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</si>
  <si>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</si>
  <si>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</si>
  <si>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</si>
  <si>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</si>
  <si>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</si>
  <si>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</si>
  <si>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</si>
  <si>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</si>
  <si>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</si>
  <si>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</si>
  <si>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</si>
  <si>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</si>
  <si>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</si>
  <si>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</si>
  <si>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</si>
  <si>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</si>
  <si>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</si>
  <si>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</si>
  <si>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</si>
  <si>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</si>
  <si>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</si>
  <si>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</si>
  <si>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</si>
  <si>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</si>
  <si>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</si>
  <si>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</si>
  <si>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</si>
  <si>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</si>
  <si>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</si>
  <si>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</si>
  <si>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</si>
  <si>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</si>
  <si>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</si>
  <si>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</si>
  <si>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</si>
  <si>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</si>
  <si>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</si>
  <si>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</si>
  <si>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</si>
  <si>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</si>
  <si>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</si>
  <si>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</si>
  <si>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</si>
  <si>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</si>
  <si>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</si>
  <si>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</si>
  <si>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</si>
  <si>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</si>
  <si>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</si>
  <si>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</si>
  <si>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</si>
  <si>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</si>
  <si>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</si>
  <si>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</si>
  <si>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</si>
  <si>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</si>
  <si>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</si>
  <si>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</si>
  <si>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</si>
  <si>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</si>
  <si>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</si>
  <si>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</si>
  <si>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</si>
  <si>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</si>
  <si>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</si>
  <si>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</si>
  <si>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</si>
  <si>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</si>
  <si>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</si>
  <si>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</si>
  <si>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</si>
  <si>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</si>
  <si>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</si>
  <si>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</si>
  <si>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</si>
  <si>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</si>
  <si>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</si>
  <si>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</si>
  <si>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</si>
  <si>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</si>
  <si>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</si>
  <si>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</si>
  <si>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</si>
  <si>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</si>
  <si>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</si>
  <si>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</si>
  <si>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</si>
  <si>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</si>
  <si>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</si>
  <si>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</si>
  <si>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</si>
  <si>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</si>
  <si>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</si>
  <si>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</si>
  <si>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</si>
  <si>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</si>
  <si>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</si>
  <si>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</si>
  <si>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</si>
  <si>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</si>
  <si>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</si>
  <si>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</si>
  <si>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</si>
  <si>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</si>
  <si>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</si>
  <si>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</si>
  <si>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</si>
  <si>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</si>
  <si>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</si>
  <si>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</si>
  <si>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</si>
  <si>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</si>
  <si>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</si>
  <si>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</si>
  <si>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</si>
  <si>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</si>
  <si>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</si>
  <si>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</si>
  <si>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</si>
  <si>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</si>
  <si>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</si>
  <si>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</si>
  <si>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</si>
  <si>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</si>
  <si>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</si>
  <si>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</si>
  <si>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</si>
  <si>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</si>
  <si>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</si>
  <si>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</si>
  <si>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</si>
  <si>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</si>
  <si>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</si>
  <si>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</si>
  <si>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</si>
  <si>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</si>
  <si>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</si>
  <si>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</si>
  <si>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</si>
  <si>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</si>
  <si>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</si>
  <si>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</si>
  <si>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</si>
  <si>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</si>
  <si>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</si>
  <si>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</si>
  <si>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</si>
  <si>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</si>
  <si>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</si>
  <si>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</si>
  <si>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</si>
  <si>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</si>
  <si>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</si>
  <si>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</si>
  <si>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</si>
  <si>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</si>
  <si>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</si>
  <si>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</si>
  <si>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</si>
  <si>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</si>
  <si>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</si>
  <si>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</si>
  <si>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</si>
  <si>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</si>
  <si>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</si>
  <si>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</si>
  <si>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</si>
  <si>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</si>
  <si>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</si>
  <si>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</si>
  <si>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</si>
  <si>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</si>
  <si>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</si>
  <si>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</si>
  <si>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</si>
  <si>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</si>
  <si>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</si>
  <si>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</si>
  <si>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</si>
  <si>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</si>
  <si>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</si>
  <si>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</si>
  <si>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</si>
  <si>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</si>
  <si>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</si>
  <si>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</si>
  <si>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</si>
  <si>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</si>
  <si>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</si>
  <si>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</si>
  <si>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</si>
  <si>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</si>
  <si>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</si>
  <si>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</si>
  <si>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</si>
  <si>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</si>
  <si>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</si>
  <si>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</si>
  <si>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</si>
  <si>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</si>
  <si>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</si>
  <si>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</si>
  <si>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</si>
  <si>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</si>
  <si>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</si>
  <si>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</si>
  <si>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</si>
  <si>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</si>
  <si>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</si>
  <si>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</si>
  <si>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</si>
  <si>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</si>
  <si>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</si>
  <si>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</si>
  <si>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</si>
  <si>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</si>
  <si>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</si>
  <si>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</si>
  <si>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</si>
  <si>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</si>
  <si>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</si>
  <si>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</si>
  <si>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</si>
  <si>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</si>
  <si>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</si>
  <si>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</si>
  <si>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</si>
  <si>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</si>
  <si>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</si>
  <si>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</si>
  <si>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</si>
  <si>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</si>
  <si>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</si>
  <si>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</si>
  <si>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</si>
  <si>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</si>
  <si>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</si>
  <si>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</si>
  <si>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</si>
  <si>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</si>
  <si>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</si>
  <si>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</si>
  <si>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</si>
  <si>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</si>
  <si>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</si>
  <si>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</si>
  <si>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</si>
  <si>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</si>
  <si>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</si>
  <si>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</si>
  <si>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</si>
  <si>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</si>
  <si>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</si>
  <si>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</si>
  <si>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</si>
  <si>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</si>
  <si>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</si>
  <si>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</si>
  <si>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</si>
  <si>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</si>
  <si>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</si>
  <si>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</si>
  <si>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</si>
  <si>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</si>
  <si>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</si>
  <si>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</si>
  <si>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</si>
  <si>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</si>
  <si>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</si>
  <si>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</si>
  <si>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</si>
  <si>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</si>
  <si>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</si>
  <si>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</si>
  <si>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</si>
  <si>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</si>
  <si>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</si>
  <si>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</si>
  <si>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</si>
  <si>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</si>
  <si>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</si>
  <si>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</si>
  <si>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</si>
  <si>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</si>
  <si>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</si>
  <si>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</si>
  <si>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</si>
  <si>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</si>
  <si>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</si>
  <si>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</si>
  <si>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</si>
  <si>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</si>
  <si>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</si>
  <si>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</si>
  <si>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</si>
  <si>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</si>
  <si>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</si>
  <si>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</si>
  <si>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</si>
  <si>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</si>
  <si>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</si>
  <si>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</si>
  <si>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</si>
  <si>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</si>
  <si>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</si>
  <si>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</si>
  <si>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</si>
  <si>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</si>
  <si>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</si>
  <si>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</si>
  <si>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</si>
  <si>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</si>
  <si>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</si>
  <si>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</si>
  <si>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</si>
  <si>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</si>
  <si>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</si>
  <si>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</si>
  <si>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</si>
  <si>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</si>
  <si>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</si>
  <si>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</si>
  <si>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</si>
  <si>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</si>
  <si>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</si>
  <si>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</si>
  <si>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</si>
  <si>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</si>
  <si>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</si>
  <si>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</si>
  <si>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</si>
  <si>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</si>
  <si>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</si>
  <si>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</si>
  <si>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</si>
  <si>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</si>
  <si>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</si>
  <si>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</si>
  <si>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</si>
  <si>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</si>
  <si>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</si>
  <si>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</si>
  <si>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</si>
  <si>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</si>
  <si>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</si>
  <si>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</si>
  <si>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</si>
  <si>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</si>
  <si>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</si>
  <si>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</si>
  <si>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</si>
  <si>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</si>
  <si>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</si>
  <si>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</si>
  <si>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</si>
  <si>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</si>
  <si>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</si>
  <si>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</si>
  <si>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</si>
  <si>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</si>
  <si>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</si>
  <si>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</si>
  <si>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</si>
  <si>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</si>
  <si>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</si>
  <si>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</si>
  <si>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</si>
  <si>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</si>
  <si>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</si>
  <si>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</si>
  <si>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</si>
  <si>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</si>
  <si>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</si>
  <si>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</si>
  <si>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</si>
  <si>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</si>
  <si>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</si>
  <si>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</si>
  <si>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</si>
  <si>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</si>
  <si>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</si>
  <si>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</si>
  <si>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</si>
  <si>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</si>
  <si>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</si>
  <si>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</si>
  <si>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</si>
  <si>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</si>
  <si>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</si>
  <si>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</si>
  <si>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</si>
  <si>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</si>
  <si>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</si>
  <si>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</si>
  <si>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</si>
  <si>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</si>
  <si>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</si>
  <si>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</si>
  <si>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</si>
  <si>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</si>
  <si>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</si>
  <si>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</si>
  <si>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</si>
  <si>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</si>
  <si>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</si>
  <si>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</si>
  <si>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</si>
  <si>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</si>
  <si>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</si>
  <si>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</si>
  <si>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</si>
  <si>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</si>
  <si>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</si>
  <si>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</si>
  <si>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</si>
  <si>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</si>
  <si>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</si>
  <si>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</si>
  <si>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</si>
  <si>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</si>
  <si>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</si>
  <si>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</si>
  <si>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</si>
  <si>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</si>
  <si>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</si>
  <si>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</si>
  <si>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</si>
  <si>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</si>
  <si>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</si>
  <si>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</si>
  <si>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</si>
  <si>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</si>
  <si>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</si>
  <si>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</si>
  <si>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</si>
  <si>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</si>
  <si>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</si>
  <si>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</si>
  <si>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</si>
  <si>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</si>
  <si>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</si>
  <si>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</si>
  <si>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</si>
  <si>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</si>
  <si>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</si>
  <si>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</si>
  <si>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</si>
  <si>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</si>
  <si>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</si>
  <si>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</si>
  <si>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</si>
  <si>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</si>
  <si>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</si>
  <si>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</si>
  <si>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</si>
  <si>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</si>
  <si>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</si>
  <si>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</si>
  <si>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</si>
  <si>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</si>
  <si>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</si>
  <si>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</si>
  <si>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</si>
  <si>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</si>
  <si>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</si>
  <si>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</si>
  <si>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</si>
  <si>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</si>
  <si>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</si>
  <si>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</si>
  <si>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</si>
  <si>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</si>
  <si>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</si>
  <si>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</si>
  <si>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</si>
  <si>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</si>
  <si>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</si>
  <si>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</si>
  <si>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</si>
  <si>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</si>
  <si>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</si>
  <si>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</si>
  <si>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</si>
  <si>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</si>
  <si>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</si>
  <si>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</si>
  <si>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</si>
  <si>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</si>
  <si>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</si>
  <si>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</si>
  <si>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</si>
  <si>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</si>
  <si>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</si>
  <si>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</si>
  <si>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</si>
  <si>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</si>
  <si>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</si>
  <si>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</si>
  <si>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</si>
  <si>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</si>
  <si>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</si>
  <si>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</si>
  <si>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</si>
  <si>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</si>
  <si>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</si>
  <si>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</si>
  <si>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</si>
  <si>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</si>
  <si>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</si>
  <si>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</si>
  <si>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</si>
  <si>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</si>
  <si>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</si>
  <si>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</si>
  <si>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</si>
  <si>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</si>
  <si>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</si>
  <si>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</si>
  <si>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</si>
  <si>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</si>
  <si>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</si>
  <si>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</si>
  <si>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</si>
  <si>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</si>
  <si>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</si>
  <si>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</si>
  <si>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</si>
  <si>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</si>
  <si>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</si>
  <si>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</si>
  <si>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</si>
  <si>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</si>
  <si>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</si>
  <si>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</si>
  <si>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</si>
  <si>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</si>
  <si>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</si>
  <si>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</si>
  <si>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</si>
  <si>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</si>
  <si>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</si>
  <si>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</si>
  <si>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</si>
  <si>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</si>
  <si>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</si>
  <si>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</si>
  <si>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</si>
  <si>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</si>
  <si>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</si>
  <si>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</si>
  <si>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</si>
  <si>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</si>
  <si>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</si>
  <si>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</si>
  <si>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</si>
  <si>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</si>
  <si>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</si>
  <si>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</si>
  <si>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</si>
  <si>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</si>
  <si>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</si>
  <si>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</si>
  <si>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</si>
  <si>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</si>
  <si>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</si>
  <si>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</si>
  <si>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</si>
  <si>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</si>
  <si>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</si>
  <si>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</si>
  <si>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</si>
  <si>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</si>
  <si>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</si>
  <si>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</si>
  <si>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</si>
  <si>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</si>
  <si>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</si>
  <si>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</si>
  <si>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</si>
  <si>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</si>
  <si>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</si>
  <si>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</si>
  <si>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</si>
  <si>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</si>
  <si>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</si>
  <si>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</si>
  <si>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</si>
  <si>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</si>
  <si>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</si>
  <si>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</si>
  <si>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</si>
  <si>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</si>
  <si>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</si>
  <si>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</si>
  <si>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</si>
  <si>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</si>
  <si>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</si>
  <si>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</si>
  <si>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</si>
  <si>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</si>
  <si>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</si>
  <si>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</si>
  <si>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</si>
  <si>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</si>
  <si>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</si>
  <si>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</si>
  <si>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</si>
  <si>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</si>
  <si>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</si>
  <si>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</si>
  <si>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</si>
  <si>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</si>
  <si>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</si>
  <si>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</si>
  <si>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</si>
  <si>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</si>
  <si>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</si>
  <si>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</si>
  <si>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</si>
  <si>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</si>
  <si>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</si>
  <si>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</si>
  <si>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</si>
  <si>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</si>
  <si>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</si>
  <si>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</si>
  <si>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</si>
  <si>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</si>
  <si>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</si>
  <si>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</si>
  <si>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</si>
  <si>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</si>
  <si>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</si>
  <si>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</si>
  <si>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</si>
  <si>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</si>
  <si>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</si>
  <si>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</si>
  <si>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</si>
  <si>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</si>
  <si>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</si>
  <si>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</si>
  <si>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</si>
  <si>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</si>
  <si>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</si>
  <si>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</si>
  <si>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</si>
  <si>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</si>
  <si>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</si>
  <si>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</si>
  <si>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</si>
  <si>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</si>
  <si>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</si>
  <si>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</si>
  <si>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</si>
  <si>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</si>
  <si>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</si>
  <si>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</si>
  <si>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</si>
  <si>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</si>
  <si>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</si>
  <si>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</si>
  <si>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</si>
  <si>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</si>
  <si>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</si>
  <si>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</si>
  <si>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</si>
  <si>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</si>
  <si>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</si>
  <si>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</si>
  <si>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</si>
  <si>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</si>
  <si>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</si>
  <si>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</si>
  <si>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</si>
  <si>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</si>
  <si>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</si>
  <si>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</si>
  <si>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</si>
  <si>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</si>
  <si>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</si>
  <si>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</si>
  <si>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</si>
  <si>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</si>
  <si>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</si>
  <si>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</si>
  <si>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</si>
  <si>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</si>
  <si>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</si>
  <si>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</si>
  <si>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</si>
  <si>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</si>
  <si>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</si>
  <si>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</si>
  <si>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</si>
  <si>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</si>
  <si>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</si>
  <si>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</si>
  <si>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</si>
  <si>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</si>
  <si>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</si>
  <si>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</si>
  <si>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</si>
  <si>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</si>
  <si>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</si>
  <si>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</si>
  <si>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</si>
  <si>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</si>
  <si>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</si>
  <si>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</si>
  <si>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</si>
  <si>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</si>
  <si>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</si>
  <si>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</si>
  <si>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</si>
  <si>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</si>
  <si>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</si>
  <si>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</si>
  <si>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</si>
  <si>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</si>
  <si>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</si>
  <si>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</si>
  <si>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</si>
  <si>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</si>
  <si>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</si>
  <si>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</si>
  <si>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</si>
  <si>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</si>
  <si>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</si>
  <si>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</si>
  <si>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</si>
  <si>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</si>
  <si>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</si>
  <si>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</si>
  <si>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</si>
  <si>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</si>
  <si>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</si>
  <si>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</si>
  <si>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</si>
  <si>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</si>
  <si>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</si>
  <si>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</si>
  <si>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</si>
  <si>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</si>
  <si>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</si>
  <si>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</si>
  <si>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</si>
  <si>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</si>
  <si>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</si>
  <si>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</si>
  <si>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</si>
  <si>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</si>
  <si>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</si>
  <si>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</si>
  <si>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</si>
  <si>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</si>
  <si>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</si>
  <si>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</si>
  <si>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</si>
  <si>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</si>
  <si>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</si>
  <si>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</si>
  <si>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</si>
  <si>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</si>
  <si>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</si>
  <si>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</si>
  <si>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</si>
  <si>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</si>
  <si>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</si>
  <si>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</si>
  <si>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</si>
  <si>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</si>
  <si>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</si>
  <si>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</si>
  <si>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</si>
  <si>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</si>
  <si>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</si>
  <si>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</si>
  <si>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</si>
  <si>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</si>
  <si>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</si>
  <si>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</si>
  <si>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</si>
  <si>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</si>
  <si>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</si>
  <si>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</si>
  <si>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</si>
  <si>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</si>
  <si>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</si>
  <si>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</si>
  <si>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</si>
  <si>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</si>
  <si>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</si>
  <si>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</si>
  <si>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</si>
  <si>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</si>
  <si>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</si>
  <si>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</si>
  <si>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</si>
  <si>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</si>
  <si>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</si>
  <si>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</si>
  <si>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</si>
  <si>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</si>
  <si>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</si>
  <si>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</si>
  <si>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</si>
  <si>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</si>
  <si>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</si>
  <si>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</si>
  <si>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</si>
  <si>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</si>
  <si>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</si>
  <si>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</si>
  <si>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</si>
  <si>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</si>
  <si>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</si>
  <si>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</si>
  <si>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</si>
  <si>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</si>
  <si>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</si>
  <si>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</si>
  <si>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</si>
  <si>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</si>
  <si>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</si>
  <si>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</si>
  <si>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</si>
  <si>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</si>
  <si>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</si>
  <si>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</si>
  <si>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</si>
  <si>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</si>
  <si>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</si>
  <si>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</si>
  <si>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</si>
  <si>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</si>
  <si>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</si>
  <si>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</si>
  <si>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</si>
  <si>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</si>
  <si>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</si>
  <si>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</si>
  <si>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</si>
  <si>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</si>
  <si>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</si>
  <si>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</si>
  <si>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</si>
  <si>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</si>
  <si>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</si>
  <si>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</si>
  <si>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</si>
  <si>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</si>
  <si>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</si>
  <si>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</si>
  <si>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</si>
  <si>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</si>
  <si>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</si>
  <si>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</si>
  <si>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</si>
  <si>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</si>
  <si>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</si>
  <si>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</si>
  <si>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</si>
  <si>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</si>
  <si>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</si>
  <si>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</si>
  <si>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</si>
  <si>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</si>
  <si>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</si>
  <si>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</si>
  <si>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</si>
  <si>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</si>
  <si>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</si>
  <si>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</si>
  <si>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</si>
  <si>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</si>
  <si>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</si>
  <si>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</si>
  <si>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</si>
  <si>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</si>
  <si>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</si>
  <si>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</si>
  <si>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</si>
  <si>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</si>
  <si>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</si>
  <si>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</si>
  <si>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</si>
  <si>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</si>
  <si>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</si>
  <si>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</si>
  <si>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</si>
  <si>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</si>
  <si>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</si>
  <si>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</si>
  <si>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</si>
  <si>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</si>
  <si>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</si>
  <si>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</si>
  <si>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</si>
  <si>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</si>
  <si>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</si>
  <si>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</si>
  <si>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</si>
  <si>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</si>
  <si>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</si>
  <si>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</si>
  <si>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</si>
  <si>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</si>
  <si>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</si>
  <si>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</si>
  <si>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</si>
  <si>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</si>
  <si>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</si>
  <si>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</si>
  <si>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</si>
  <si>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</si>
  <si>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</si>
  <si>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</si>
  <si>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</si>
  <si>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</si>
  <si>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</si>
  <si>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</si>
  <si>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</si>
  <si>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</si>
  <si>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</si>
  <si>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</si>
  <si>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</si>
  <si>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</si>
  <si>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</si>
  <si>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</si>
  <si>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</si>
  <si>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</si>
  <si>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</si>
  <si>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</si>
  <si>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</si>
  <si>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</si>
  <si>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</si>
  <si>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</si>
  <si>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</si>
  <si>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</si>
  <si>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</si>
  <si>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</si>
  <si>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</si>
  <si>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</si>
  <si>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</si>
  <si>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</si>
  <si>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</si>
  <si>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</si>
  <si>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</si>
  <si>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</si>
  <si>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</si>
  <si>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</si>
  <si>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</si>
  <si>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</si>
  <si>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</si>
  <si>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</si>
  <si>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</si>
  <si>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</si>
  <si>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</si>
  <si>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</si>
  <si>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</si>
  <si>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</si>
  <si>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</si>
  <si>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</si>
  <si>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</si>
  <si>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</si>
  <si>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</si>
  <si>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</si>
  <si>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</si>
  <si>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</si>
  <si>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</si>
  <si>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</si>
  <si>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</si>
  <si>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</si>
  <si>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</si>
  <si>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</si>
  <si>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</si>
  <si>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</si>
  <si>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</si>
  <si>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</si>
  <si>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</si>
  <si>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</si>
  <si>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</si>
  <si>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</si>
  <si>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</si>
  <si>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</si>
  <si>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</si>
  <si>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</si>
  <si>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</si>
  <si>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</si>
  <si>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</si>
  <si>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</si>
  <si>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</si>
  <si>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</si>
  <si>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</si>
  <si>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</si>
  <si>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</si>
  <si>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</si>
  <si>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</si>
  <si>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</si>
  <si>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</si>
  <si>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</si>
  <si>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</si>
  <si>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</si>
  <si>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</si>
  <si>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</si>
  <si>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</si>
  <si>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</si>
  <si>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</si>
  <si>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</si>
  <si>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</si>
  <si>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</si>
  <si>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</si>
  <si>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</si>
  <si>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</si>
  <si>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</si>
  <si>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</si>
  <si>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</si>
  <si>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</si>
  <si>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</si>
  <si>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</si>
  <si>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</si>
  <si>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</si>
  <si>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</si>
  <si>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</si>
  <si>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</si>
  <si>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</si>
  <si>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</si>
  <si>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</si>
  <si>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</si>
  <si>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</si>
  <si>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</si>
  <si>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</si>
  <si>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</si>
  <si>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</si>
  <si>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</si>
  <si>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</si>
  <si>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</si>
  <si>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</si>
  <si>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</si>
  <si>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</si>
  <si>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</si>
  <si>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</si>
  <si>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</si>
  <si>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</si>
  <si>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</si>
  <si>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</si>
  <si>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</si>
  <si>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</si>
  <si>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</si>
  <si>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</si>
  <si>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</si>
  <si>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</si>
  <si>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</si>
  <si>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</si>
  <si>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</si>
  <si>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</si>
  <si>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</si>
  <si>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</si>
  <si>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</si>
  <si>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</si>
  <si>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</si>
  <si>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</si>
  <si>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</si>
  <si>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</si>
  <si>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</si>
  <si>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</si>
  <si>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</si>
  <si>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</si>
  <si>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</si>
  <si>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</si>
  <si>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</si>
  <si>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</si>
  <si>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</si>
  <si>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</si>
  <si>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</si>
  <si>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</si>
  <si>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</si>
  <si>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</si>
  <si>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</si>
  <si>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</si>
  <si>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</si>
  <si>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</si>
  <si>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</si>
  <si>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</si>
  <si>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</si>
  <si>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</si>
  <si>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</si>
  <si>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</si>
  <si>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</si>
  <si>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</si>
  <si>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</si>
  <si>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</si>
  <si>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</si>
  <si>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</si>
  <si>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</si>
  <si>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</si>
  <si>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</si>
  <si>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</si>
  <si>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</si>
  <si>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</si>
  <si>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</si>
  <si>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</si>
  <si>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</si>
  <si>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</si>
  <si>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</si>
  <si>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</si>
  <si>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</si>
  <si>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</si>
  <si>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</si>
  <si>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</si>
  <si>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</si>
  <si>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</si>
  <si>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</si>
  <si>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</si>
  <si>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</si>
  <si>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</si>
  <si>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</si>
  <si>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</si>
  <si>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</si>
  <si>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</si>
  <si>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</si>
  <si>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</si>
  <si>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</si>
  <si>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</si>
  <si>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</si>
  <si>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</si>
  <si>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</si>
  <si>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</si>
  <si>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</si>
  <si>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</si>
  <si>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</si>
  <si>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</si>
  <si>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</si>
  <si>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</si>
  <si>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</si>
  <si>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</si>
  <si>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</si>
  <si>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</si>
  <si>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</si>
  <si>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</si>
  <si>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</si>
  <si>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</si>
  <si>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</si>
  <si>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</si>
  <si>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</si>
  <si>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</si>
  <si>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</si>
  <si>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</si>
  <si>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</si>
  <si>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</si>
  <si>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</si>
  <si>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</si>
  <si>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</si>
  <si>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</si>
  <si>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</si>
  <si>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</si>
  <si>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</si>
  <si>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</si>
  <si>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</si>
  <si>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</si>
  <si>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</si>
  <si>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</si>
  <si>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</si>
  <si>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</si>
  <si>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</si>
  <si>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</si>
  <si>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</si>
  <si>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</si>
  <si>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</si>
  <si>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</si>
  <si>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</si>
  <si>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</si>
  <si>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</si>
  <si>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</si>
  <si>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</si>
  <si>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</si>
  <si>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</si>
  <si>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</si>
  <si>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</si>
  <si>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</si>
  <si>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</si>
  <si>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</si>
  <si>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</si>
  <si>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</si>
  <si>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</si>
  <si>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</si>
  <si>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</si>
  <si>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</si>
  <si>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</si>
  <si>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</si>
  <si>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</si>
  <si>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</si>
  <si>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</si>
  <si>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</si>
  <si>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</si>
  <si>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</si>
  <si>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</si>
  <si>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</si>
  <si>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</si>
  <si>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</si>
  <si>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</si>
  <si>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</si>
  <si>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</si>
  <si>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</si>
  <si>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</si>
  <si>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</si>
  <si>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</si>
  <si>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</si>
  <si>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</si>
  <si>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</si>
  <si>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</si>
  <si>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</si>
  <si>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</si>
  <si>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</si>
  <si>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</si>
  <si>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</si>
  <si>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</si>
  <si>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</si>
  <si>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</si>
  <si>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</si>
  <si>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</si>
  <si>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</si>
  <si>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</si>
  <si>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</si>
  <si>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</si>
  <si>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</si>
  <si>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</si>
  <si>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</si>
  <si>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</si>
  <si>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</si>
  <si>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</si>
  <si>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</si>
  <si>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</si>
  <si>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</si>
  <si>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</si>
  <si>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</si>
  <si>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</si>
  <si>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</si>
  <si>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</si>
  <si>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</si>
  <si>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</si>
  <si>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</si>
  <si>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</si>
  <si>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</si>
  <si>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</si>
  <si>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</si>
  <si>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</si>
  <si>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</si>
  <si>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</si>
  <si>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</si>
  <si>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</si>
  <si>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</si>
  <si>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</si>
  <si>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</si>
  <si>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</si>
  <si>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</si>
  <si>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</si>
  <si>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</si>
  <si>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</si>
  <si>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</si>
  <si>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</si>
  <si>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</si>
  <si>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</si>
  <si>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</si>
  <si>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</si>
  <si>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</si>
  <si>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</si>
  <si>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</si>
  <si>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</si>
  <si>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</si>
  <si>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</si>
  <si>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</si>
  <si>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</si>
  <si>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</si>
  <si>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</si>
  <si>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</si>
  <si>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</si>
  <si>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</si>
  <si>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</si>
  <si>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</si>
  <si>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</si>
  <si>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</si>
  <si>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</si>
  <si>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</si>
  <si>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</si>
  <si>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</si>
  <si>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</si>
  <si>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</si>
  <si>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</si>
  <si>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</si>
  <si>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</si>
  <si>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</si>
  <si>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</si>
  <si>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</si>
  <si>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</si>
  <si>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</si>
  <si>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</si>
  <si>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</si>
  <si>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</si>
  <si>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</si>
  <si>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</si>
  <si>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</si>
  <si>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</si>
  <si>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</si>
  <si>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</si>
  <si>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</si>
  <si>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</si>
  <si>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</si>
  <si>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</si>
  <si>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</si>
  <si>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</si>
  <si>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</si>
  <si>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</si>
  <si>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</si>
  <si>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</si>
  <si>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</si>
  <si>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</si>
  <si>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</si>
  <si>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</si>
  <si>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</si>
  <si>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</si>
  <si>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</si>
  <si>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</si>
  <si>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</si>
  <si>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</si>
  <si>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</si>
  <si>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</si>
  <si>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</si>
  <si>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</si>
  <si>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</si>
  <si>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</si>
  <si>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</si>
  <si>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</si>
  <si>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</si>
  <si>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</si>
  <si>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</si>
  <si>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</si>
  <si>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</si>
  <si>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</si>
  <si>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</si>
  <si>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</si>
  <si>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</si>
  <si>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</si>
  <si>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</si>
  <si>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</si>
  <si>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</si>
  <si>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</si>
  <si>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</si>
  <si>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</si>
  <si>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</si>
  <si>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</si>
  <si>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</si>
  <si>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</si>
  <si>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</si>
  <si>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</si>
  <si>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</si>
  <si>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</si>
  <si>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</si>
  <si>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</si>
  <si>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</si>
  <si>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</si>
  <si>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</si>
  <si>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</si>
  <si>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</si>
  <si>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</si>
  <si>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</si>
  <si>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</si>
  <si>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</si>
  <si>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</si>
  <si>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</si>
  <si>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</si>
  <si>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</si>
  <si>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</si>
  <si>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</si>
  <si>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</si>
  <si>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</si>
  <si>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</si>
  <si>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</si>
  <si>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</si>
  <si>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</si>
  <si>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</si>
  <si>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</si>
  <si>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</si>
  <si>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</si>
  <si>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</si>
  <si>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</si>
  <si>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</si>
  <si>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</si>
  <si>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</si>
  <si>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</si>
  <si>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</si>
  <si>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</si>
  <si>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</si>
  <si>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</si>
  <si>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</si>
  <si>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</si>
  <si>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</si>
  <si>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</si>
  <si>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</si>
  <si>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</si>
  <si>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</si>
  <si>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</si>
  <si>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</si>
  <si>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</si>
  <si>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</si>
  <si>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</si>
  <si>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</si>
  <si>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</si>
  <si>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</si>
  <si>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</si>
  <si>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</si>
  <si>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</si>
  <si>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</si>
  <si>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</si>
  <si>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</si>
  <si>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</si>
  <si>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</si>
  <si>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</si>
  <si>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</si>
  <si>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</si>
  <si>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</si>
  <si>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</si>
  <si>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</si>
  <si>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</si>
  <si>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</si>
  <si>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</si>
  <si>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</si>
  <si>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</si>
  <si>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</si>
  <si>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</si>
  <si>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</si>
  <si>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</si>
  <si>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</si>
  <si>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</si>
  <si>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</si>
  <si>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</si>
  <si>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</si>
  <si>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</si>
  <si>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</si>
  <si>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</si>
  <si>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</si>
  <si>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</si>
  <si>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</si>
  <si>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</si>
  <si>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</si>
  <si>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</si>
  <si>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</si>
  <si>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</si>
  <si>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</si>
  <si>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</si>
  <si>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</si>
  <si>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</si>
  <si>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</si>
  <si>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</si>
  <si>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</si>
  <si>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</si>
  <si>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</si>
  <si>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</si>
  <si>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</si>
  <si>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</si>
  <si>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</si>
  <si>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</si>
  <si>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</si>
  <si>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</si>
  <si>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</si>
  <si>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</si>
  <si>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</si>
  <si>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</si>
  <si>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</si>
  <si>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</si>
  <si>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</si>
  <si>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</si>
  <si>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</si>
  <si>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</si>
  <si>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</si>
  <si>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</si>
  <si>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</si>
  <si>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</si>
  <si>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</si>
  <si>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</si>
  <si>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</si>
  <si>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</si>
  <si>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</si>
  <si>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</si>
  <si>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</si>
  <si>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</si>
  <si>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</si>
  <si>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</si>
  <si>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</si>
  <si>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</si>
  <si>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</si>
  <si>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</si>
  <si>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</si>
  <si>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</si>
  <si>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</si>
  <si>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</si>
  <si>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</si>
  <si>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</si>
  <si>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</si>
  <si>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</si>
  <si>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</si>
  <si>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</si>
  <si>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</si>
  <si>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</si>
  <si>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</si>
  <si>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</si>
  <si>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</si>
  <si>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</si>
  <si>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</si>
  <si>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</si>
  <si>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</si>
  <si>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</si>
  <si>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</si>
  <si>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</si>
  <si>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</si>
  <si>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</si>
  <si>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</si>
  <si>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</si>
  <si>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</si>
  <si>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</si>
  <si>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</si>
  <si>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</si>
  <si>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</si>
  <si>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</si>
  <si>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</si>
  <si>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</si>
  <si>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</si>
  <si>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</si>
  <si>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</si>
  <si>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</si>
  <si>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</si>
  <si>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</si>
  <si>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</si>
  <si>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</si>
  <si>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</si>
  <si>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</si>
  <si>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</si>
  <si>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</si>
  <si>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</si>
  <si>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</si>
  <si>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</si>
  <si>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</si>
  <si>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</si>
  <si>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</si>
  <si>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</si>
  <si>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</si>
  <si>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</si>
  <si>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</si>
  <si>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</si>
  <si>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</si>
  <si>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</si>
  <si>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</si>
  <si>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</si>
  <si>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</si>
  <si>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</si>
  <si>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</si>
  <si>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</si>
  <si>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</si>
  <si>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</si>
  <si>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</si>
  <si>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</si>
  <si>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</si>
  <si>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</si>
  <si>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</si>
  <si>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</si>
  <si>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</si>
  <si>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</si>
  <si>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</si>
  <si>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</si>
  <si>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</si>
  <si>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</si>
  <si>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</si>
  <si>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</si>
  <si>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</si>
  <si>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</si>
  <si>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</si>
  <si>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</si>
  <si>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</si>
  <si>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</si>
  <si>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</si>
  <si>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</si>
  <si>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</si>
  <si>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</si>
  <si>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</si>
  <si>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</si>
  <si>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</si>
  <si>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</si>
  <si>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</si>
  <si>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</si>
  <si>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</si>
  <si>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</si>
  <si>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</si>
  <si>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</si>
  <si>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</si>
  <si>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</si>
  <si>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</si>
  <si>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</si>
  <si>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</si>
  <si>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</si>
  <si>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</si>
  <si>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</si>
  <si>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</si>
  <si>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</si>
  <si>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</si>
  <si>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</si>
  <si>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</si>
  <si>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</si>
  <si>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</si>
  <si>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</si>
  <si>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</si>
  <si>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</si>
  <si>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</si>
  <si>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</si>
  <si>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</si>
  <si>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</si>
  <si>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</si>
  <si>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</si>
  <si>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</si>
  <si>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</si>
  <si>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</si>
  <si>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</si>
  <si>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</si>
  <si>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</si>
  <si>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</si>
  <si>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</si>
  <si>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</si>
  <si>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</si>
  <si>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</si>
  <si>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</si>
  <si>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</si>
  <si>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</si>
  <si>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</si>
  <si>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</si>
  <si>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</si>
  <si>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</si>
  <si>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</si>
  <si>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</si>
  <si>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</si>
  <si>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</si>
  <si>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</si>
  <si>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</si>
  <si>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</si>
  <si>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</si>
  <si>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</si>
  <si>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</si>
  <si>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</si>
  <si>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</si>
  <si>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</si>
  <si>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</si>
  <si>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</si>
  <si>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</si>
  <si>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</si>
  <si>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</si>
  <si>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</si>
  <si>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</si>
  <si>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</si>
  <si>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</si>
  <si>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</si>
  <si>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</si>
  <si>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</si>
  <si>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</si>
  <si>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</si>
  <si>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</si>
  <si>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</si>
  <si>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</si>
  <si>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</si>
  <si>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</si>
  <si>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</si>
  <si>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</si>
  <si>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</si>
  <si>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</si>
  <si>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</si>
  <si>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</si>
  <si>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</si>
  <si>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</si>
  <si>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</si>
  <si>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</si>
  <si>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</si>
  <si>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</si>
  <si>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</si>
  <si>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</si>
  <si>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</si>
  <si>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</si>
  <si>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</si>
  <si>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</si>
  <si>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</si>
  <si>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</si>
  <si>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</si>
  <si>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</si>
  <si>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</si>
  <si>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</si>
  <si>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</si>
  <si>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</si>
  <si>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</si>
  <si>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</si>
  <si>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</si>
  <si>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</si>
  <si>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</si>
  <si>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</si>
  <si>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</si>
  <si>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</si>
  <si>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</si>
  <si>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</si>
  <si>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</si>
  <si>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</si>
  <si>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</si>
  <si>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</si>
  <si>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</si>
  <si>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</si>
  <si>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</si>
  <si>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</si>
  <si>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</si>
  <si>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</si>
  <si>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</si>
  <si>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</si>
  <si>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</si>
  <si>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</si>
  <si>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</si>
  <si>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</si>
  <si>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</si>
  <si>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</si>
  <si>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</si>
  <si>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</si>
  <si>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</si>
  <si>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</si>
  <si>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</si>
  <si>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</si>
  <si>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</si>
  <si>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</si>
  <si>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</si>
  <si>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</si>
  <si>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</si>
  <si>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</si>
  <si>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</si>
  <si>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</si>
  <si>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</si>
  <si>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</si>
  <si>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</si>
  <si>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</si>
  <si>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</si>
  <si>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</si>
  <si>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</si>
  <si>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</si>
  <si>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</si>
  <si>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</si>
  <si>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</si>
  <si>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</si>
  <si>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</si>
  <si>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</si>
  <si>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</si>
  <si>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</si>
  <si>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</si>
  <si>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</si>
  <si>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</si>
  <si>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</si>
  <si>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</si>
  <si>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</si>
  <si>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</si>
  <si>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</si>
  <si>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</si>
  <si>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</si>
  <si>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</si>
  <si>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</si>
  <si>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</si>
  <si>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</si>
  <si>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</si>
  <si>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</si>
  <si>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</si>
  <si>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</si>
  <si>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</si>
  <si>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</si>
  <si>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</si>
  <si>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</si>
  <si>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</si>
  <si>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</si>
  <si>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</si>
  <si>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</si>
  <si>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</si>
  <si>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</si>
  <si>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</si>
  <si>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</si>
  <si>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</si>
  <si>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</si>
  <si>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</si>
  <si>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</si>
  <si>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</si>
  <si>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</si>
  <si>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</si>
  <si>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</si>
  <si>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</si>
  <si>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</si>
  <si>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</si>
  <si>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</si>
  <si>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</si>
  <si>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</si>
  <si>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</si>
  <si>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</si>
  <si>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</si>
  <si>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</si>
  <si>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</si>
  <si>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</si>
  <si>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</si>
  <si>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</si>
  <si>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</si>
  <si>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</si>
  <si>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</si>
  <si>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</si>
  <si>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</si>
  <si>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</si>
  <si>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</si>
  <si>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</si>
  <si>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</si>
  <si>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</si>
  <si>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</si>
  <si>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</si>
  <si>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</si>
  <si>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</si>
  <si>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</si>
  <si>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</si>
  <si>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</si>
  <si>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</si>
  <si>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</si>
  <si>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</si>
  <si>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</si>
  <si>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</si>
  <si>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</si>
  <si>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</si>
  <si>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</si>
  <si>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</si>
  <si>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</si>
  <si>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</si>
  <si>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</si>
  <si>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</si>
  <si>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</si>
  <si>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</si>
  <si>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</si>
  <si>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</si>
  <si>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</si>
  <si>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</si>
  <si>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</si>
  <si>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</si>
  <si>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</si>
  <si>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</si>
  <si>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</si>
  <si>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</si>
  <si>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</si>
  <si>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</si>
  <si>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</si>
  <si>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</si>
  <si>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</si>
  <si>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</si>
  <si>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</si>
  <si>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</si>
  <si>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</si>
  <si>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</si>
  <si>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</si>
  <si>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</si>
  <si>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</si>
  <si>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</si>
  <si>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</si>
  <si>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</si>
  <si>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</si>
  <si>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</si>
  <si>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</si>
  <si>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</si>
  <si>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</si>
  <si>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</si>
  <si>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</si>
  <si>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</si>
  <si>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</si>
  <si>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</si>
  <si>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</si>
  <si>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</si>
  <si>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</si>
  <si>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</si>
  <si>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</si>
  <si>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</si>
  <si>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</si>
  <si>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</si>
  <si>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</si>
  <si>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</si>
  <si>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</si>
  <si>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</si>
  <si>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</si>
  <si>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</si>
  <si>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</si>
  <si>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</si>
  <si>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</si>
  <si>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</si>
  <si>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</si>
  <si>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</si>
  <si>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</si>
  <si>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</si>
  <si>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</si>
  <si>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</si>
  <si>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</si>
  <si>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</si>
  <si>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</si>
  <si>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</si>
  <si>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</si>
  <si>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</si>
  <si>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</si>
  <si>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</si>
  <si>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</si>
  <si>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</si>
  <si>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</si>
  <si>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</si>
  <si>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</si>
  <si>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</si>
  <si>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</si>
  <si>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</si>
  <si>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</si>
  <si>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</si>
  <si>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</si>
  <si>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</si>
  <si>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</si>
  <si>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</si>
  <si>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</si>
  <si>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</si>
  <si>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</si>
  <si>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</si>
  <si>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</si>
  <si>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</si>
  <si>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</si>
  <si>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</si>
  <si>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</si>
  <si>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</si>
  <si>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</si>
  <si>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</si>
  <si>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</si>
  <si>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</si>
  <si>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</si>
  <si>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</si>
  <si>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</si>
  <si>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</si>
  <si>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</si>
  <si>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</si>
  <si>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</si>
  <si>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</si>
  <si>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</si>
  <si>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</si>
  <si>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</si>
  <si>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</si>
  <si>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</si>
  <si>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</si>
  <si>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</si>
  <si>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</si>
  <si>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</si>
  <si>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</si>
  <si>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</si>
  <si>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</si>
  <si>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</si>
  <si>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</si>
  <si>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</si>
  <si>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</si>
  <si>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</si>
  <si>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</si>
  <si>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</si>
  <si>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</si>
  <si>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</si>
  <si>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</si>
  <si>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</si>
  <si>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</si>
  <si>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</si>
  <si>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</si>
  <si>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</si>
  <si>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</si>
  <si>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</si>
  <si>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</si>
  <si>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</si>
  <si>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</si>
  <si>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</si>
  <si>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</si>
  <si>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</si>
  <si>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</si>
  <si>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</si>
  <si>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</si>
  <si>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</si>
  <si>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</si>
  <si>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</si>
  <si>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</si>
  <si>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</si>
  <si>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</si>
  <si>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</si>
  <si>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</si>
  <si>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</si>
  <si>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</si>
  <si>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</si>
  <si>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</si>
  <si>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</si>
  <si>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</si>
  <si>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</si>
  <si>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</si>
  <si>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</si>
  <si>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</si>
  <si>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</si>
  <si>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</si>
  <si>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</si>
  <si>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</si>
  <si>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</si>
  <si>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</si>
  <si>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</si>
  <si>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</si>
  <si>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</si>
  <si>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</si>
  <si>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</si>
  <si>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</si>
  <si>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</si>
  <si>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</si>
  <si>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</si>
  <si>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</si>
  <si>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</si>
  <si>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</si>
  <si>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</si>
  <si>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</si>
  <si>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</si>
  <si>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</si>
  <si>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</si>
  <si>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</si>
  <si>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</si>
  <si>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</si>
  <si>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</si>
  <si>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</si>
  <si>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</si>
  <si>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</si>
  <si>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</si>
  <si>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</si>
  <si>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</si>
  <si>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</si>
  <si>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</si>
  <si>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</si>
  <si>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</si>
  <si>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</si>
  <si>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</si>
  <si>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</si>
  <si>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</si>
  <si>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</si>
  <si>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</si>
  <si>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</si>
  <si>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</si>
  <si>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</si>
  <si>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</si>
  <si>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</si>
  <si>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</si>
  <si>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</si>
  <si>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</si>
  <si>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</si>
  <si>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</si>
  <si>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</si>
  <si>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</si>
  <si>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</si>
  <si>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</si>
  <si>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</si>
  <si>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</si>
  <si>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</si>
  <si>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</si>
  <si>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</si>
  <si>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</si>
  <si>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</si>
  <si>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</si>
  <si>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</si>
  <si>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</si>
  <si>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</si>
  <si>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</si>
  <si>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</si>
  <si>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</si>
  <si>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</si>
  <si>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</si>
  <si>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</si>
  <si>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</si>
  <si>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</si>
  <si>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</si>
  <si>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</si>
  <si>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</si>
  <si>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</si>
  <si>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</si>
  <si>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</si>
  <si>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</si>
  <si>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</si>
  <si>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</si>
  <si>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</si>
  <si>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</si>
  <si>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</si>
  <si>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</si>
  <si>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</si>
  <si>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</si>
  <si>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</si>
  <si>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</si>
  <si>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</si>
  <si>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</si>
  <si>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</si>
  <si>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</si>
  <si>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</si>
  <si>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</si>
  <si>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</si>
  <si>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</si>
  <si>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</si>
  <si>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</si>
  <si>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</si>
  <si>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</si>
  <si>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</si>
  <si>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</si>
  <si>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</si>
  <si>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</si>
  <si>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</si>
  <si>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</si>
  <si>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</si>
  <si>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</si>
  <si>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</si>
  <si>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</si>
  <si>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</si>
  <si>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</si>
  <si>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</si>
  <si>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</si>
  <si>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</si>
  <si>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</si>
  <si>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</si>
  <si>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</si>
  <si>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</si>
  <si>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</si>
  <si>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</si>
  <si>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</si>
  <si>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</si>
  <si>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</si>
  <si>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</si>
  <si>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</si>
  <si>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</si>
  <si>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</si>
  <si>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</si>
  <si>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</si>
  <si>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</si>
  <si>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</si>
  <si>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</si>
  <si>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</si>
  <si>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</si>
  <si>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</si>
  <si>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</si>
  <si>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</si>
  <si>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</si>
  <si>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</si>
  <si>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</si>
  <si>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</si>
  <si>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</si>
  <si>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</si>
  <si>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</si>
  <si>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</si>
  <si>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</si>
  <si>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</si>
  <si>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</si>
  <si>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</si>
  <si>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</si>
  <si>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</si>
  <si>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</si>
  <si>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</si>
  <si>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</si>
  <si>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</si>
  <si>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</si>
  <si>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</si>
  <si>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</si>
  <si>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</si>
  <si>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</si>
  <si>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</si>
  <si>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</si>
  <si>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</si>
  <si>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</si>
  <si>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</si>
  <si>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</si>
  <si>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</si>
  <si>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</si>
  <si>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</si>
  <si>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</si>
  <si>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</si>
  <si>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</si>
  <si>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</si>
  <si>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</si>
  <si>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</si>
  <si>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</si>
  <si>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</si>
  <si>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</si>
  <si>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</si>
  <si>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</si>
  <si>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</si>
  <si>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</si>
  <si>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</si>
  <si>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</si>
  <si>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</si>
  <si>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</si>
  <si>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</si>
  <si>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</si>
  <si>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</si>
  <si>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</si>
  <si>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</si>
  <si>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</si>
  <si>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</si>
  <si>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</si>
  <si>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</si>
  <si>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</si>
  <si>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</si>
  <si>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</si>
  <si>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</si>
  <si>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</si>
  <si>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</si>
  <si>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</si>
  <si>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</si>
  <si>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</si>
  <si>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</si>
  <si>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</si>
  <si>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</si>
  <si>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</si>
  <si>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</si>
  <si>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</si>
  <si>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</si>
  <si>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</si>
  <si>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</si>
  <si>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</si>
  <si>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</si>
  <si>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</si>
  <si>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</si>
  <si>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</si>
  <si>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</si>
  <si>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</si>
  <si>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</si>
  <si>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</si>
  <si>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</si>
  <si>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</si>
  <si>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</si>
  <si>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</si>
  <si>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</si>
  <si>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</si>
  <si>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</si>
  <si>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</si>
  <si>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</si>
  <si>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</si>
  <si>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</si>
  <si>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</si>
  <si>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</si>
  <si>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</si>
  <si>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</si>
  <si>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</si>
  <si>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</si>
  <si>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</si>
  <si>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</si>
  <si>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</si>
  <si>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</si>
  <si>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</si>
  <si>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</si>
  <si>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</si>
  <si>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</si>
  <si>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</si>
  <si>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</si>
  <si>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</si>
  <si>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</si>
  <si>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</si>
  <si>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</si>
  <si>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</si>
  <si>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</si>
  <si>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</si>
  <si>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</si>
  <si>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</si>
  <si>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</si>
  <si>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</si>
  <si>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</si>
  <si>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</si>
  <si>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</si>
  <si>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</si>
  <si>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</si>
  <si>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</si>
  <si>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</si>
  <si>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</si>
  <si>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</si>
  <si>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</si>
  <si>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</si>
  <si>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</si>
  <si>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</si>
  <si>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</si>
  <si>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</si>
  <si>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</si>
  <si>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</si>
  <si>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</si>
  <si>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</si>
  <si>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</si>
  <si>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</si>
  <si>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</si>
  <si>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</si>
  <si>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</si>
  <si>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</si>
  <si>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</si>
  <si>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</si>
  <si>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</si>
  <si>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</si>
  <si>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</si>
  <si>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</si>
  <si>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</si>
  <si>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</si>
  <si>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</si>
  <si>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</si>
  <si>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</si>
  <si>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</si>
  <si>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</si>
  <si>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</si>
  <si>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</si>
  <si>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</si>
  <si>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</si>
  <si>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</si>
  <si>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</si>
  <si>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</si>
  <si>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</si>
  <si>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</si>
  <si>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</si>
  <si>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</si>
  <si>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</si>
  <si>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</si>
  <si>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</si>
  <si>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</si>
  <si>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</si>
  <si>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</si>
  <si>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</si>
  <si>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</si>
  <si>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</si>
  <si>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</si>
  <si>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</si>
  <si>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</si>
  <si>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</si>
  <si>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</si>
  <si>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</si>
  <si>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</si>
  <si>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</si>
  <si>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</si>
  <si>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</si>
  <si>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</si>
  <si>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</si>
  <si>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</si>
  <si>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</si>
  <si>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</si>
  <si>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</si>
  <si>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</si>
  <si>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</si>
  <si>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</si>
  <si>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</si>
  <si>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</si>
  <si>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</si>
  <si>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</si>
  <si>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</si>
  <si>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</si>
  <si>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</si>
  <si>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</si>
  <si>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</si>
  <si>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</si>
  <si>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</si>
  <si>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</si>
  <si>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</si>
  <si>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</si>
  <si>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</si>
  <si>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</si>
  <si>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</si>
  <si>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</si>
  <si>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</si>
  <si>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</si>
  <si>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</si>
  <si>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</si>
  <si>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</si>
  <si>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</si>
  <si>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</si>
  <si>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</si>
  <si>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</si>
  <si>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</si>
  <si>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</si>
  <si>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</si>
  <si>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</si>
  <si>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</si>
  <si>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</si>
  <si>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</si>
  <si>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</si>
  <si>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</si>
  <si>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</si>
  <si>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</si>
  <si>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</si>
  <si>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</si>
  <si>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</si>
  <si>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</si>
  <si>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</si>
  <si>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</si>
  <si>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</si>
  <si>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</si>
  <si>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</si>
  <si>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</si>
  <si>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</si>
  <si>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</si>
  <si>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</si>
  <si>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</si>
  <si>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</si>
  <si>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</si>
  <si>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</si>
  <si>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</si>
  <si>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</si>
  <si>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</si>
  <si>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</si>
  <si>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</si>
  <si>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</si>
  <si>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</si>
  <si>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</si>
  <si>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</si>
  <si>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</si>
  <si>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</si>
  <si>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</si>
  <si>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</si>
  <si>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</si>
  <si>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</si>
  <si>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</si>
  <si>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</si>
  <si>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</si>
  <si>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</si>
  <si>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</si>
  <si>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</si>
  <si>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</si>
  <si>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</si>
  <si>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</si>
  <si>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</si>
  <si>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</si>
  <si>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</si>
  <si>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</si>
  <si>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</si>
  <si>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</si>
  <si>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</si>
  <si>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</si>
  <si>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</si>
  <si>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</si>
  <si>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</si>
  <si>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</si>
  <si>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</si>
  <si>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</si>
  <si>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</si>
  <si>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</si>
  <si>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</si>
  <si>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</si>
  <si>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</si>
  <si>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</si>
  <si>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</si>
  <si>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</si>
  <si>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</si>
  <si>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</si>
  <si>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</si>
  <si>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</si>
  <si>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</si>
  <si>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</si>
  <si>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</si>
  <si>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</si>
  <si>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</si>
  <si>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</si>
  <si>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</si>
  <si>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</si>
  <si>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</si>
  <si>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</si>
  <si>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</si>
  <si>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</si>
  <si>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</si>
  <si>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</si>
  <si>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</si>
  <si>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</si>
  <si>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</si>
  <si>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</si>
  <si>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</si>
  <si>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</si>
  <si>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</si>
  <si>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</si>
  <si>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</si>
  <si>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</si>
  <si>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</si>
  <si>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</si>
  <si>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</si>
  <si>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</si>
  <si>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</si>
  <si>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</si>
  <si>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</si>
  <si>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</si>
  <si>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</si>
  <si>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</si>
  <si>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</si>
  <si>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</si>
  <si>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</si>
  <si>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</si>
  <si>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</si>
  <si>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</si>
  <si>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</si>
  <si>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</si>
  <si>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</si>
  <si>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</si>
  <si>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</si>
  <si>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</si>
  <si>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</si>
  <si>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</si>
  <si>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</si>
  <si>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</si>
  <si>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</si>
  <si>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</si>
  <si>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</si>
  <si>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</si>
  <si>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</si>
  <si>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</si>
  <si>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</si>
  <si>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</si>
  <si>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</si>
  <si>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</si>
  <si>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</si>
  <si>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</si>
  <si>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</si>
  <si>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</si>
  <si>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</si>
  <si>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</si>
  <si>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</si>
  <si>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</si>
  <si>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</si>
  <si>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</si>
  <si>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</si>
  <si>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</si>
  <si>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</si>
  <si>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</si>
  <si>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</si>
  <si>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</si>
  <si>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</si>
  <si>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</si>
  <si>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</si>
  <si>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</si>
  <si>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</si>
  <si>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</si>
  <si>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</si>
  <si>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</si>
  <si>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</si>
  <si>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</si>
  <si>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</si>
  <si>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</si>
  <si>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</si>
  <si>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</si>
  <si>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</si>
  <si>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</si>
  <si>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</si>
  <si>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</si>
  <si>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</si>
  <si>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</si>
  <si>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</si>
  <si>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</si>
  <si>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</si>
  <si>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</si>
  <si>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</si>
  <si>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</si>
  <si>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</si>
  <si>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</si>
  <si>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</si>
  <si>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</si>
  <si>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</si>
  <si>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</si>
  <si>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</si>
  <si>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</si>
  <si>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</si>
  <si>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</si>
  <si>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</si>
  <si>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</si>
  <si>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</si>
  <si>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</si>
  <si>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</si>
  <si>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</si>
  <si>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</si>
  <si>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</si>
  <si>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</si>
  <si>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</si>
  <si>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</si>
  <si>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</si>
  <si>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</si>
  <si>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</si>
  <si>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</si>
  <si>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</si>
  <si>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</si>
  <si>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</si>
  <si>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</si>
  <si>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</si>
  <si>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</si>
  <si>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</si>
  <si>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</si>
  <si>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</si>
  <si>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</si>
  <si>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</si>
  <si>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</si>
  <si>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</si>
  <si>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</si>
  <si>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</si>
  <si>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</si>
  <si>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</si>
  <si>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</si>
  <si>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</si>
  <si>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</si>
  <si>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</si>
  <si>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</si>
  <si>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</si>
  <si>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</si>
  <si>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</si>
  <si>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</si>
  <si>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</si>
  <si>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</si>
  <si>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</si>
  <si>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</si>
  <si>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</si>
  <si>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</si>
  <si>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</si>
  <si>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</si>
  <si>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</si>
  <si>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</si>
  <si>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</si>
  <si>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</si>
  <si>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</si>
  <si>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</si>
  <si>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</si>
  <si>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</si>
  <si>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</si>
  <si>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</si>
  <si>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</si>
  <si>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</si>
  <si>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</si>
  <si>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</si>
  <si>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</si>
  <si>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</si>
  <si>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</si>
  <si>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</si>
  <si>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</si>
  <si>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</si>
  <si>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</si>
  <si>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</si>
  <si>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</si>
  <si>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</si>
  <si>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</si>
  <si>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</si>
  <si>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</si>
  <si>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</si>
  <si>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</si>
  <si>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</si>
  <si>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</si>
  <si>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</si>
  <si>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</si>
  <si>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</si>
  <si>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</si>
  <si>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</si>
  <si>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</si>
  <si>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</si>
  <si>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</si>
  <si>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</si>
  <si>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</si>
  <si>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</si>
  <si>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</si>
  <si>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</si>
  <si>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</si>
  <si>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</si>
  <si>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</si>
  <si>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</si>
  <si>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</si>
  <si>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</si>
  <si>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</si>
  <si>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</si>
  <si>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</si>
  <si>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</si>
  <si>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</si>
  <si>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</si>
  <si>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</si>
  <si>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</si>
  <si>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</si>
  <si>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</si>
  <si>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</si>
  <si>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</si>
  <si>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</si>
  <si>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</si>
  <si>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</si>
  <si>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</si>
  <si>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</si>
  <si>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</si>
  <si>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</si>
  <si>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</si>
  <si>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</si>
  <si>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</si>
  <si>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</si>
  <si>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</si>
  <si>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</si>
  <si>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</si>
  <si>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</si>
  <si>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</si>
  <si>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</si>
  <si>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</si>
  <si>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</si>
  <si>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</si>
  <si>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</si>
  <si>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</si>
  <si>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</si>
  <si>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</si>
  <si>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</si>
  <si>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</si>
  <si>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</si>
  <si>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</si>
  <si>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</si>
  <si>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</si>
  <si>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</si>
  <si>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</si>
  <si>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</si>
  <si>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</si>
  <si>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</si>
  <si>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</si>
  <si>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</si>
  <si>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</si>
  <si>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</si>
  <si>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</si>
  <si>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</si>
  <si>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</si>
  <si>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</si>
  <si>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</si>
  <si>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</si>
  <si>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</si>
  <si>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</si>
  <si>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</si>
  <si>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</si>
  <si>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</si>
  <si>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</si>
  <si>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</si>
  <si>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</si>
  <si>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</si>
  <si>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</si>
  <si>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</si>
  <si>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</si>
  <si>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</si>
  <si>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</si>
  <si>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</si>
  <si>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</si>
  <si>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</si>
  <si>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</si>
  <si>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</si>
  <si>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</si>
  <si>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</si>
  <si>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</si>
  <si>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</si>
  <si>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</si>
  <si>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</si>
  <si>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</si>
  <si>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</si>
  <si>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</si>
  <si>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</si>
  <si>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</si>
  <si>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</si>
  <si>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</si>
  <si>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</si>
  <si>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</si>
  <si>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</si>
  <si>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</si>
  <si>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</si>
  <si>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</si>
  <si>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</si>
  <si>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</si>
  <si>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</si>
  <si>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</si>
  <si>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</si>
  <si>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</si>
  <si>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</si>
  <si>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</si>
  <si>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</si>
  <si>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</si>
  <si>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</si>
  <si>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</si>
  <si>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</si>
  <si>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</si>
  <si>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</si>
  <si>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</si>
  <si>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</si>
  <si>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</si>
  <si>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</si>
  <si>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</si>
  <si>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</si>
  <si>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</si>
  <si>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</si>
  <si>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</si>
  <si>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</si>
  <si>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</si>
  <si>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</si>
  <si>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</si>
  <si>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</si>
  <si>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</si>
  <si>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</si>
  <si>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</si>
  <si>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</si>
  <si>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</si>
  <si>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</si>
  <si>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</si>
  <si>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</si>
  <si>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</si>
  <si>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</si>
  <si>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</si>
  <si>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</si>
  <si>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</si>
  <si>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</si>
  <si>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</si>
  <si>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</si>
  <si>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</si>
  <si>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</si>
  <si>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</si>
  <si>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</si>
  <si>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</si>
  <si>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</si>
  <si>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</si>
  <si>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</si>
  <si>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</si>
  <si>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</si>
  <si>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</si>
  <si>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</si>
  <si>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</si>
  <si>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</si>
  <si>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</si>
  <si>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</si>
  <si>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</si>
  <si>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</si>
  <si>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</si>
  <si>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</si>
  <si>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</si>
  <si>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</si>
  <si>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</si>
  <si>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</si>
  <si>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</si>
  <si>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</si>
  <si>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</si>
  <si>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</si>
  <si>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</si>
  <si>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</si>
  <si>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</si>
  <si>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</si>
  <si>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</si>
  <si>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</si>
  <si>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</si>
  <si>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</si>
  <si>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</si>
  <si>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</si>
  <si>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</si>
  <si>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</si>
  <si>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</si>
  <si>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</si>
  <si>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</si>
  <si>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</si>
  <si>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</si>
  <si>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</si>
  <si>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</si>
  <si>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</si>
  <si>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</si>
  <si>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</si>
  <si>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</si>
  <si>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</si>
  <si>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</si>
  <si>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</si>
  <si>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</si>
  <si>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</si>
  <si>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</si>
  <si>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</si>
  <si>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</si>
  <si>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</si>
  <si>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</si>
  <si>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</si>
  <si>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</si>
  <si>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</si>
  <si>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</si>
  <si>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</si>
  <si>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</si>
  <si>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</si>
  <si>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</si>
  <si>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</si>
  <si>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</si>
  <si>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</si>
  <si>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</si>
  <si>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</si>
  <si>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</si>
  <si>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</si>
  <si>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</si>
  <si>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</si>
  <si>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</si>
  <si>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</si>
  <si>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</si>
  <si>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</si>
  <si>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</si>
  <si>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</si>
  <si>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</si>
  <si>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</si>
  <si>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</si>
  <si>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</si>
  <si>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</si>
  <si>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</si>
  <si>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</si>
  <si>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</si>
  <si>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</si>
  <si>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</si>
  <si>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</si>
  <si>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</si>
  <si>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</si>
  <si>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</si>
  <si>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</si>
  <si>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</si>
  <si>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</si>
  <si>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</si>
  <si>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</si>
  <si>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</si>
  <si>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</si>
  <si>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</si>
  <si>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</si>
  <si>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</si>
  <si>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</si>
  <si>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</si>
  <si>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</si>
  <si>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</si>
  <si>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</si>
  <si>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</si>
  <si>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</si>
  <si>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</si>
  <si>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</si>
  <si>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</si>
  <si>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</si>
  <si>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</si>
  <si>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</si>
  <si>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</si>
  <si>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</si>
  <si>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</si>
  <si>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</si>
  <si>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</si>
  <si>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</si>
  <si>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</si>
  <si>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</si>
  <si>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</si>
  <si>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</si>
  <si>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</si>
  <si>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</si>
  <si>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</si>
  <si>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</si>
  <si>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</si>
  <si>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</si>
  <si>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</si>
  <si>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</si>
  <si>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</si>
  <si>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</si>
  <si>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</si>
  <si>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</si>
  <si>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</si>
  <si>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</si>
  <si>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</si>
  <si>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</si>
  <si>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</si>
  <si>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</si>
  <si>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</si>
  <si>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</si>
  <si>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</si>
  <si>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</si>
  <si>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</si>
  <si>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</si>
  <si>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</si>
  <si>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</si>
  <si>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</si>
  <si>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</si>
  <si>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</si>
  <si>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</si>
  <si>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</si>
  <si>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</si>
  <si>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</si>
  <si>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</si>
  <si>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</si>
  <si>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</si>
  <si>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</si>
  <si>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</si>
  <si>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</si>
  <si>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</si>
  <si>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</si>
  <si>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</si>
  <si>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</si>
  <si>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</si>
  <si>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</si>
  <si>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</si>
  <si>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</si>
  <si>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</si>
  <si>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</si>
  <si>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</si>
  <si>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</si>
  <si>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</si>
  <si>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</si>
  <si>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</si>
  <si>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</si>
  <si>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</si>
  <si>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</si>
  <si>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</si>
  <si>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</si>
  <si>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</si>
  <si>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</si>
  <si>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</si>
  <si>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</si>
  <si>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</si>
  <si>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</si>
  <si>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</si>
  <si>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</si>
  <si>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</si>
  <si>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</si>
  <si>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</si>
  <si>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</si>
  <si>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</si>
  <si>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</si>
  <si>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</si>
  <si>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</si>
  <si>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</si>
  <si>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</si>
  <si>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</si>
  <si>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</si>
  <si>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</si>
  <si>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</si>
  <si>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</si>
  <si>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</si>
  <si>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</si>
  <si>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</si>
  <si>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</si>
  <si>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</si>
  <si>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</si>
  <si>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</si>
  <si>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</si>
  <si>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</si>
  <si>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</si>
  <si>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</si>
  <si>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</si>
  <si>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</si>
  <si>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</si>
  <si>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</si>
  <si>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</si>
  <si>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</si>
  <si>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</si>
  <si>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</si>
  <si>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</si>
  <si>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</si>
  <si>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</si>
  <si>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</si>
  <si>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</si>
  <si>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</si>
  <si>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</si>
  <si>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</si>
  <si>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</si>
  <si>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</si>
  <si>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</si>
  <si>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</si>
  <si>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</si>
  <si>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</si>
  <si>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</si>
  <si>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</si>
  <si>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</si>
  <si>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</si>
  <si>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</si>
  <si>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</si>
  <si>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</si>
  <si>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</si>
  <si>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</si>
  <si>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</si>
  <si>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</si>
  <si>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</si>
  <si>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</si>
  <si>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</si>
  <si>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</si>
  <si>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</si>
  <si>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</si>
  <si>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</si>
  <si>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</si>
  <si>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</si>
  <si>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</si>
  <si>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</si>
  <si>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</si>
  <si>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</si>
  <si>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</si>
  <si>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</si>
  <si>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</si>
  <si>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</si>
  <si>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</si>
  <si>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</si>
  <si>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</si>
  <si>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</si>
  <si>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</si>
  <si>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</si>
  <si>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</si>
  <si>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</si>
  <si>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</si>
  <si>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</si>
  <si>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</si>
  <si>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</si>
  <si>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</si>
  <si>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</si>
  <si>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</si>
  <si>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</si>
  <si>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</si>
  <si>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</si>
  <si>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</si>
  <si>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</si>
  <si>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</si>
  <si>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</si>
  <si>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</si>
  <si>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</si>
  <si>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</si>
  <si>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</si>
  <si>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</si>
  <si>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</si>
  <si>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</si>
  <si>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</si>
  <si>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</si>
  <si>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</si>
  <si>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</si>
  <si>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</si>
  <si>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</si>
  <si>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</si>
  <si>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</si>
  <si>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</si>
  <si>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</si>
  <si>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</si>
  <si>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</si>
  <si>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</si>
  <si>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</si>
  <si>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</si>
  <si>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</si>
  <si>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</si>
  <si>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</si>
  <si>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</si>
  <si>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</si>
  <si>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</si>
  <si>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</si>
  <si>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</si>
  <si>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</si>
  <si>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</si>
  <si>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</si>
  <si>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</si>
  <si>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</si>
  <si>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</si>
  <si>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</si>
  <si>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</si>
  <si>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</si>
  <si>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</si>
  <si>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</si>
  <si>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</si>
  <si>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</si>
  <si>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</si>
  <si>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</si>
  <si>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</si>
  <si>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</si>
  <si>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</si>
  <si>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</si>
  <si>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</si>
  <si>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</si>
  <si>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</si>
  <si>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</si>
  <si>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</si>
  <si>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</si>
  <si>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</si>
  <si>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</si>
  <si>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</si>
  <si>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</si>
  <si>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</si>
  <si>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</si>
  <si>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</si>
  <si>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</si>
  <si>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</si>
  <si>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</si>
  <si>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</si>
  <si>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</si>
  <si>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</si>
  <si>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</si>
  <si>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</si>
  <si>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</si>
  <si>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</si>
  <si>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</si>
  <si>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</si>
  <si>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</si>
  <si>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</si>
  <si>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</si>
  <si>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</si>
  <si>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</si>
  <si>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</si>
  <si>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</si>
  <si>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</si>
  <si>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</si>
  <si>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</si>
  <si>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</si>
  <si>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</si>
  <si>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</si>
  <si>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</si>
  <si>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</si>
  <si>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</si>
  <si>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</si>
  <si>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</si>
  <si>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</si>
  <si>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</si>
  <si>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</si>
  <si>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</si>
  <si>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</si>
  <si>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</si>
  <si>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</si>
  <si>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</si>
  <si>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</si>
  <si>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</si>
  <si>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</si>
  <si>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</si>
  <si>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</si>
  <si>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</si>
  <si>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</si>
  <si>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</si>
  <si>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</si>
  <si>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</si>
  <si>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</si>
  <si>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</si>
  <si>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</si>
  <si>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</si>
  <si>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</si>
  <si>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</si>
  <si>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</si>
  <si>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</si>
  <si>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</si>
  <si>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</si>
  <si>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</si>
  <si>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</si>
  <si>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</si>
  <si>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</si>
  <si>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</si>
  <si>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</si>
  <si>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</si>
  <si>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</si>
  <si>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</si>
  <si>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</si>
  <si>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</si>
  <si>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</si>
  <si>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</si>
  <si>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</si>
  <si>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</si>
  <si>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</si>
  <si>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</si>
  <si>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</si>
  <si>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</si>
  <si>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</si>
  <si>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</si>
  <si>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</si>
  <si>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</si>
  <si>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</si>
  <si>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</si>
  <si>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</si>
  <si>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</si>
  <si>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</si>
  <si>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</si>
  <si>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</si>
  <si>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</si>
  <si>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</si>
  <si>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</si>
  <si>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</si>
  <si>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</si>
  <si>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</si>
  <si>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</si>
  <si>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</si>
  <si>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</si>
  <si>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</si>
  <si>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</si>
  <si>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</si>
  <si>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</si>
  <si>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</si>
  <si>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</si>
  <si>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</si>
  <si>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</si>
  <si>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</si>
  <si>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</si>
  <si>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</si>
  <si>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</si>
  <si>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</si>
  <si>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</si>
  <si>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</si>
  <si>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</si>
  <si>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</si>
  <si>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</si>
  <si>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</si>
  <si>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</si>
  <si>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</si>
  <si>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</si>
  <si>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</si>
  <si>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</si>
  <si>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</si>
  <si>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</si>
  <si>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</si>
  <si>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</si>
  <si>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</si>
  <si>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</si>
  <si>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</si>
  <si>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</si>
  <si>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</si>
  <si>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</si>
  <si>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</si>
  <si>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</si>
  <si>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</si>
  <si>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</si>
  <si>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</si>
  <si>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</si>
  <si>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</si>
  <si>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</si>
  <si>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</si>
  <si>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</si>
  <si>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</si>
  <si>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</si>
  <si>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</si>
  <si>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</si>
  <si>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</si>
  <si>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</si>
  <si>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</si>
  <si>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</si>
  <si>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</si>
  <si>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</si>
  <si>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</si>
  <si>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</si>
  <si>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</si>
  <si>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</si>
  <si>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</si>
  <si>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</si>
  <si>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</si>
  <si>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</si>
  <si>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</si>
  <si>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</si>
  <si>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</si>
  <si>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</si>
  <si>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</si>
  <si>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</si>
  <si>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</si>
  <si>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</si>
  <si>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</si>
  <si>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</si>
  <si>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</si>
  <si>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</si>
  <si>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</si>
  <si>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</si>
  <si>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</si>
  <si>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</si>
  <si>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</si>
  <si>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</si>
  <si>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</si>
  <si>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</si>
  <si>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</si>
  <si>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</si>
  <si>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</si>
  <si>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</si>
  <si>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</si>
  <si>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</si>
  <si>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</si>
  <si>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</si>
  <si>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</si>
  <si>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</si>
  <si>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</si>
  <si>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</si>
  <si>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</si>
  <si>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</si>
  <si>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</si>
  <si>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</si>
  <si>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</si>
  <si>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</si>
  <si>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</si>
  <si>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</si>
  <si>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</si>
  <si>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</si>
  <si>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</si>
  <si>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</si>
  <si>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</si>
  <si>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</si>
  <si>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</si>
  <si>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</si>
  <si>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</si>
  <si>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</si>
  <si>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</si>
  <si>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</si>
  <si>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</si>
  <si>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</si>
  <si>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</si>
  <si>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</si>
  <si>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</si>
  <si>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</si>
  <si>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</si>
  <si>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</si>
  <si>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</si>
  <si>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</si>
  <si>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</si>
  <si>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</si>
  <si>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</si>
  <si>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</si>
  <si>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</si>
  <si>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</si>
  <si>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</si>
  <si>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</si>
  <si>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</si>
  <si>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</si>
  <si>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</si>
  <si>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</si>
  <si>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</si>
  <si>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</si>
  <si>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</si>
  <si>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</si>
  <si>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</si>
  <si>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</si>
  <si>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</si>
  <si>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</si>
  <si>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</si>
  <si>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</si>
  <si>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</si>
  <si>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</si>
  <si>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</si>
  <si>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</si>
  <si>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</si>
  <si>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</si>
  <si>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</si>
  <si>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</si>
  <si>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</si>
  <si>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</si>
  <si>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</si>
  <si>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</si>
  <si>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</si>
  <si>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</si>
  <si>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</si>
  <si>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</si>
  <si>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</si>
  <si>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</si>
  <si>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</si>
  <si>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</si>
  <si>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</si>
  <si>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</si>
  <si>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</si>
  <si>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</si>
  <si>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</si>
  <si>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</si>
  <si>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</si>
  <si>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</si>
  <si>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</si>
  <si>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</si>
  <si>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</si>
  <si>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</si>
  <si>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</si>
  <si>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</si>
  <si>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</si>
  <si>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</si>
  <si>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</si>
  <si>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</si>
  <si>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</si>
  <si>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</si>
  <si>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</si>
  <si>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</si>
  <si>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</si>
  <si>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</si>
  <si>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</si>
  <si>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</si>
  <si>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</si>
  <si>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</si>
  <si>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</si>
  <si>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</si>
  <si>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</si>
  <si>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</si>
  <si>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</si>
  <si>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</si>
  <si>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</si>
  <si>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</si>
  <si>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</si>
  <si>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</si>
  <si>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</si>
  <si>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</si>
  <si>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</si>
  <si>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</si>
  <si>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</si>
  <si>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</si>
  <si>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</si>
  <si>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</si>
  <si>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</si>
  <si>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</si>
  <si>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</si>
  <si>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</si>
  <si>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</si>
  <si>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</si>
  <si>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</si>
  <si>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</si>
  <si>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</si>
  <si>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</si>
  <si>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</si>
  <si>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</si>
  <si>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</si>
  <si>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</si>
  <si>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</si>
  <si>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</si>
  <si>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</si>
  <si>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</si>
  <si>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</si>
  <si>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</si>
  <si>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</si>
  <si>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</si>
  <si>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</si>
  <si>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</si>
  <si>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</si>
  <si>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</si>
  <si>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</si>
  <si>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</si>
  <si>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</si>
  <si>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</si>
  <si>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</si>
  <si>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</si>
  <si>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</si>
  <si>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</si>
  <si>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</si>
  <si>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</si>
  <si>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</si>
  <si>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</si>
  <si>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</si>
  <si>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</si>
  <si>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</si>
  <si>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</si>
  <si>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</si>
  <si>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</si>
  <si>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</si>
  <si>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</si>
  <si>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</si>
  <si>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</si>
  <si>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</si>
  <si>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</si>
  <si>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</si>
  <si>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</si>
  <si>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</si>
  <si>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</si>
  <si>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</si>
  <si>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</si>
  <si>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</si>
  <si>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</si>
  <si>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</si>
  <si>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</si>
  <si>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</si>
  <si>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</si>
  <si>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</si>
  <si>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</si>
  <si>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</si>
  <si>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</si>
  <si>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</si>
  <si>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</si>
  <si>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</si>
  <si>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</si>
  <si>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</si>
  <si>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</si>
  <si>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</si>
  <si>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</si>
  <si>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</si>
  <si>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</si>
  <si>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</si>
  <si>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</si>
  <si>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</si>
  <si>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</si>
  <si>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</si>
  <si>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</si>
  <si>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</si>
  <si>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</si>
  <si>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</si>
  <si>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</si>
  <si>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</si>
  <si>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</si>
  <si>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</si>
  <si>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</si>
  <si>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</si>
  <si>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</si>
  <si>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</si>
  <si>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</si>
  <si>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</si>
  <si>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</si>
  <si>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</si>
  <si>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</si>
  <si>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</si>
  <si>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</si>
  <si>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</si>
  <si>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</si>
  <si>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</si>
  <si>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</si>
  <si>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</si>
  <si>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</si>
  <si>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</si>
  <si>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</si>
  <si>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</si>
  <si>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</si>
  <si>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</si>
  <si>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</si>
  <si>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</si>
  <si>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</si>
  <si>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</si>
  <si>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</si>
  <si>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</si>
  <si>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</si>
  <si>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</si>
  <si>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</si>
  <si>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</si>
  <si>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</si>
  <si>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</si>
  <si>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</si>
  <si>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</si>
  <si>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</si>
  <si>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</si>
  <si>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</si>
  <si>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</si>
  <si>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</si>
  <si>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</si>
  <si>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</si>
  <si>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</si>
  <si>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</si>
  <si>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</si>
  <si>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</si>
  <si>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</si>
  <si>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</si>
  <si>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</si>
  <si>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</si>
  <si>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</si>
  <si>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</si>
  <si>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</si>
  <si>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</si>
  <si>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</si>
  <si>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</si>
  <si>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</si>
  <si>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</si>
  <si>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</si>
  <si>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</si>
  <si>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</si>
  <si>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</si>
  <si>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</si>
  <si>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</si>
  <si>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</si>
  <si>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</si>
  <si>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</si>
  <si>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</si>
  <si>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</si>
  <si>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</si>
  <si>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</si>
  <si>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</si>
  <si>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</si>
  <si>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</si>
  <si>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</si>
  <si>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</si>
  <si>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</si>
  <si>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</si>
  <si>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</si>
  <si>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</si>
  <si>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</si>
  <si>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</si>
  <si>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</si>
  <si>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</si>
  <si>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</si>
  <si>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</si>
  <si>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</si>
  <si>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</si>
  <si>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</si>
  <si>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</si>
  <si>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</si>
  <si>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</si>
  <si>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</si>
  <si>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</si>
  <si>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</si>
  <si>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</si>
  <si>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</si>
  <si>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</si>
  <si>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</si>
  <si>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</si>
  <si>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</si>
  <si>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</si>
  <si>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</si>
  <si>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</si>
  <si>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</si>
  <si>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</si>
  <si>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</si>
  <si>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</si>
  <si>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</si>
  <si>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</si>
  <si>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</si>
  <si>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</si>
  <si>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</si>
  <si>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</si>
  <si>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</si>
  <si>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</si>
  <si>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</si>
  <si>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</si>
  <si>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</si>
  <si>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</si>
  <si>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</si>
  <si>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</si>
  <si>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</si>
  <si>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</si>
  <si>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</si>
  <si>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</si>
  <si>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</si>
  <si>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</si>
  <si>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</si>
  <si>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</si>
  <si>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</si>
  <si>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</si>
  <si>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</si>
  <si>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</si>
  <si>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</si>
  <si>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</si>
  <si>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</si>
  <si>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</si>
  <si>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</si>
  <si>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</si>
  <si>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</si>
  <si>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</si>
  <si>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</si>
  <si>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</si>
  <si>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</si>
  <si>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</si>
  <si>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</si>
  <si>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</si>
  <si>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</si>
  <si>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</si>
  <si>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</si>
  <si>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</si>
  <si>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</si>
  <si>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</si>
  <si>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</si>
  <si>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</si>
  <si>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</si>
  <si>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</si>
  <si>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</si>
  <si>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</si>
  <si>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</si>
  <si>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</si>
  <si>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</si>
  <si>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</si>
  <si>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</si>
  <si>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</si>
  <si>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</si>
  <si>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</si>
  <si>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</si>
  <si>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</si>
  <si>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</si>
  <si>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</si>
  <si>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</si>
  <si>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</si>
  <si>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</si>
  <si>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</si>
  <si>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</si>
  <si>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</si>
  <si>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</si>
  <si>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</si>
  <si>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</si>
  <si>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</si>
  <si>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</si>
  <si>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</si>
  <si>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</si>
  <si>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</si>
  <si>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</si>
  <si>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</si>
  <si>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</si>
  <si>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</si>
  <si>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</si>
  <si>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</si>
  <si>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</si>
  <si>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</si>
  <si>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</si>
  <si>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</si>
  <si>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</si>
  <si>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</si>
  <si>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</si>
  <si>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</si>
  <si>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</si>
  <si>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</si>
  <si>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</si>
  <si>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</si>
  <si>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</si>
  <si>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</si>
  <si>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</si>
  <si>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</si>
  <si>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</si>
  <si>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</si>
  <si>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</si>
  <si>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</si>
  <si>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</si>
  <si>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</si>
  <si>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</si>
  <si>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</si>
  <si>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</si>
  <si>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</si>
  <si>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</si>
  <si>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</si>
  <si>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</si>
  <si>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</si>
  <si>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</si>
  <si>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</si>
  <si>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</si>
  <si>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</si>
  <si>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</si>
  <si>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</si>
  <si>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</si>
  <si>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</si>
  <si>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</si>
  <si>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</si>
  <si>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</si>
  <si>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</si>
  <si>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</si>
  <si>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</si>
  <si>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</si>
  <si>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</si>
  <si>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</si>
  <si>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</si>
  <si>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</si>
  <si>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</si>
  <si>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</si>
  <si>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</si>
  <si>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</si>
  <si>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</si>
  <si>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</si>
  <si>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</si>
  <si>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</si>
  <si>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</si>
  <si>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</si>
  <si>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</si>
  <si>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</si>
  <si>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</si>
  <si>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</si>
  <si>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</si>
  <si>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</si>
  <si>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</si>
  <si>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</si>
  <si>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</si>
  <si>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</si>
  <si>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</si>
  <si>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</si>
  <si>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</si>
  <si>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</si>
  <si>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</si>
  <si>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</si>
  <si>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</si>
  <si>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</si>
  <si>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</si>
  <si>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</si>
  <si>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</si>
  <si>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</si>
  <si>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</si>
  <si>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</si>
  <si>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</si>
  <si>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</si>
  <si>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</si>
  <si>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</si>
  <si>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</si>
  <si>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</si>
  <si>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</si>
  <si>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</si>
  <si>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</si>
  <si>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</si>
  <si>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</si>
  <si>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</si>
  <si>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</si>
  <si>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</si>
  <si>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</si>
  <si>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</si>
  <si>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</si>
  <si>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</si>
  <si>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</si>
  <si>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</si>
  <si>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</si>
  <si>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</si>
  <si>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</si>
  <si>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</si>
  <si>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</si>
  <si>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</si>
  <si>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</si>
  <si>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</si>
  <si>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</si>
  <si>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</si>
  <si>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</si>
  <si>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</si>
  <si>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</si>
  <si>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</si>
  <si>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</si>
  <si>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</si>
  <si>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</si>
  <si>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</si>
  <si>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</si>
  <si>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</si>
  <si>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</si>
  <si>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</si>
  <si>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</si>
  <si>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</si>
  <si>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</si>
  <si>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</si>
  <si>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</si>
  <si>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</si>
  <si>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</si>
  <si>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</si>
  <si>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</si>
  <si>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</si>
  <si>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</si>
  <si>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</si>
  <si>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</si>
  <si>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</si>
  <si>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</si>
  <si>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</si>
  <si>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</si>
  <si>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</si>
  <si>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</si>
  <si>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</si>
  <si>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</si>
  <si>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</si>
  <si>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</si>
  <si>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</si>
  <si>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</si>
  <si>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</si>
  <si>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</si>
  <si>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</si>
  <si>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</si>
  <si>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</si>
  <si>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</si>
  <si>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</si>
  <si>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</si>
  <si>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</si>
  <si>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</si>
  <si>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</si>
  <si>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</si>
  <si>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</si>
  <si>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</si>
  <si>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</si>
  <si>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</si>
  <si>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</si>
  <si>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</si>
  <si>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</si>
  <si>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</si>
  <si>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</si>
  <si>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</si>
  <si>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</si>
  <si>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</si>
  <si>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</si>
  <si>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</si>
  <si>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</si>
  <si>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</si>
  <si>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</si>
  <si>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</si>
  <si>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</si>
  <si>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</si>
  <si>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</si>
  <si>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</si>
  <si>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</si>
  <si>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</si>
  <si>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</si>
  <si>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</si>
  <si>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</si>
  <si>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</si>
  <si>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</si>
  <si>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</si>
  <si>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</si>
  <si>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</si>
  <si>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</si>
  <si>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</si>
  <si>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</si>
  <si>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</si>
  <si>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</si>
  <si>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</si>
  <si>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</si>
  <si>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</si>
  <si>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</si>
  <si>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</si>
  <si>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</si>
  <si>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</si>
  <si>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</si>
  <si>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</si>
  <si>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</si>
  <si>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</si>
  <si>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</si>
  <si>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</si>
  <si>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</si>
  <si>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</si>
  <si>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</si>
  <si>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</si>
  <si>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</si>
  <si>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</si>
  <si>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</si>
  <si>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</si>
  <si>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</si>
  <si>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</si>
  <si>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</si>
  <si>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</si>
  <si>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</si>
  <si>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</si>
  <si>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</si>
  <si>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</si>
  <si>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</si>
  <si>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</si>
  <si>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</si>
  <si>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</si>
  <si>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</si>
  <si>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</si>
  <si>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</si>
  <si>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</si>
  <si>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</si>
  <si>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</si>
  <si>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</si>
  <si>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</si>
  <si>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</si>
  <si>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</si>
  <si>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</si>
  <si>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</si>
  <si>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</si>
  <si>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</si>
  <si>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</si>
  <si>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</si>
  <si>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</si>
  <si>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</si>
  <si>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</si>
  <si>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</si>
  <si>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</si>
  <si>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</si>
  <si>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</si>
  <si>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</si>
  <si>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</si>
  <si>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</si>
  <si>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</si>
  <si>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</si>
  <si>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</si>
  <si>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</si>
  <si>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</si>
  <si>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</si>
  <si>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</si>
  <si>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</si>
  <si>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</si>
  <si>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</si>
  <si>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</si>
  <si>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</si>
  <si>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</si>
  <si>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</si>
  <si>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</si>
  <si>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</si>
  <si>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</si>
  <si>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</si>
  <si>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</si>
  <si>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</si>
  <si>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</si>
  <si>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</si>
  <si>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</si>
  <si>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</si>
  <si>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</si>
  <si>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</si>
  <si>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</si>
  <si>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</si>
  <si>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</si>
  <si>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</si>
  <si>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</si>
  <si>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</si>
  <si>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</si>
  <si>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</si>
  <si>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</si>
  <si>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</si>
  <si>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</si>
  <si>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</si>
  <si>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</si>
  <si>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</si>
  <si>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</si>
  <si>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</si>
  <si>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</si>
  <si>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</si>
  <si>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</si>
  <si>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</si>
  <si>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</si>
  <si>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</si>
  <si>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</si>
  <si>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</si>
  <si>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</si>
  <si>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</si>
  <si>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</si>
  <si>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</si>
  <si>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</si>
  <si>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</si>
  <si>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</si>
  <si>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</si>
  <si>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</si>
  <si>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</si>
  <si>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</si>
  <si>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</si>
  <si>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</si>
  <si>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</si>
  <si>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</si>
  <si>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</si>
  <si>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</si>
  <si>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</si>
  <si>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</si>
  <si>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</si>
  <si>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</si>
  <si>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</si>
  <si>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</si>
  <si>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</si>
  <si>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</si>
  <si>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</si>
  <si>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</si>
  <si>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</si>
  <si>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</si>
  <si>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</si>
  <si>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</si>
  <si>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</si>
  <si>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</si>
  <si>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</si>
  <si>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</si>
  <si>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</si>
  <si>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</si>
  <si>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</si>
  <si>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</si>
  <si>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</si>
  <si>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</si>
  <si>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</si>
  <si>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</si>
  <si>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</si>
  <si>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</si>
  <si>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</si>
  <si>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</si>
  <si>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</si>
  <si>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</si>
  <si>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</si>
  <si>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</si>
  <si>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</si>
  <si>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</si>
  <si>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</si>
  <si>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</si>
  <si>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</si>
  <si>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</si>
  <si>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</si>
  <si>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</si>
  <si>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</si>
  <si>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</si>
  <si>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</si>
  <si>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</si>
  <si>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</si>
  <si>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</si>
  <si>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</si>
  <si>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</si>
  <si>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</si>
  <si>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</si>
  <si>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</si>
  <si>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</si>
  <si>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</si>
  <si>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</si>
  <si>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</si>
  <si>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</si>
  <si>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</si>
  <si>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</si>
  <si>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</si>
  <si>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</si>
  <si>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</si>
  <si>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</si>
  <si>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</si>
  <si>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</si>
  <si>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</si>
  <si>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</si>
  <si>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</si>
  <si>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</si>
  <si>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</si>
  <si>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</si>
  <si>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</si>
  <si>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</si>
  <si>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</si>
  <si>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</si>
  <si>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</si>
  <si>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</si>
  <si>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</si>
  <si>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</si>
  <si>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</si>
  <si>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</si>
  <si>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</si>
  <si>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</si>
  <si>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</si>
  <si>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</si>
  <si>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</si>
  <si>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</si>
  <si>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</si>
  <si>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</si>
  <si>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</si>
  <si>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</si>
  <si>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</si>
  <si>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</si>
  <si>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</si>
  <si>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</si>
  <si>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</si>
  <si>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</si>
  <si>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</si>
  <si>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</si>
  <si>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</si>
  <si>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</si>
  <si>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</si>
  <si>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</si>
  <si>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</si>
  <si>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</si>
  <si>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</si>
  <si>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</si>
  <si>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</si>
  <si>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</si>
  <si>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</si>
  <si>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</si>
  <si>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</si>
  <si>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</si>
  <si>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</si>
  <si>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</si>
  <si>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</si>
  <si>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</si>
  <si>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</si>
  <si>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</si>
  <si>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</si>
  <si>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</si>
  <si>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</si>
  <si>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</si>
  <si>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</si>
  <si>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</si>
  <si>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</si>
  <si>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</si>
  <si>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</si>
  <si>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</si>
  <si>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</si>
  <si>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</si>
  <si>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</si>
  <si>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</si>
  <si>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</si>
  <si>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</si>
  <si>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</si>
  <si>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</si>
  <si>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</si>
  <si>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</si>
  <si>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</si>
  <si>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</si>
  <si>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</si>
  <si>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</si>
  <si>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</si>
  <si>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</si>
  <si>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</si>
  <si>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</si>
  <si>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</si>
  <si>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</si>
  <si>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</si>
  <si>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</si>
  <si>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</si>
  <si>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</si>
  <si>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</si>
  <si>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</si>
  <si>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</si>
  <si>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</si>
  <si>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</si>
  <si>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</si>
  <si>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</si>
  <si>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</si>
  <si>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</si>
  <si>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</si>
  <si>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</si>
  <si>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</si>
  <si>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</si>
  <si>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</si>
  <si>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</si>
  <si>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</si>
  <si>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</si>
  <si>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</si>
  <si>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</si>
  <si>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</si>
  <si>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</si>
  <si>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</si>
  <si>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</si>
  <si>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</si>
  <si>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</si>
  <si>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</si>
  <si>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</si>
  <si>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</si>
  <si>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</si>
  <si>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</si>
  <si>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</si>
  <si>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</si>
  <si>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</si>
  <si>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</si>
  <si>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</si>
  <si>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</si>
  <si>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</si>
  <si>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</si>
  <si>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</si>
  <si>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</si>
  <si>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</si>
  <si>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</si>
  <si>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</si>
  <si>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</si>
  <si>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</si>
  <si>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</si>
  <si>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</si>
  <si>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</si>
  <si>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</si>
  <si>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</si>
  <si>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</si>
  <si>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</si>
  <si>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</si>
  <si>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</si>
  <si>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</si>
  <si>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</si>
  <si>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</si>
  <si>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</si>
  <si>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</si>
  <si>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</si>
  <si>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</si>
  <si>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</si>
  <si>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</si>
  <si>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</si>
  <si>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</si>
  <si>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</si>
  <si>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</si>
  <si>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</si>
  <si>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</si>
  <si>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</si>
  <si>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</si>
  <si>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</si>
  <si>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</si>
  <si>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</si>
  <si>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</si>
  <si>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</si>
  <si>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</si>
  <si>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</si>
  <si>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</si>
  <si>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</si>
  <si>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</si>
  <si>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</si>
  <si>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</si>
  <si>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</si>
  <si>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</si>
  <si>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</si>
  <si>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</si>
  <si>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</si>
  <si>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</si>
  <si>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</si>
  <si>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</si>
  <si>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</si>
  <si>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</si>
  <si>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</si>
  <si>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</si>
  <si>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</si>
  <si>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</si>
  <si>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</si>
  <si>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</si>
  <si>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</si>
  <si>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</si>
  <si>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</si>
  <si>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</si>
  <si>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</si>
  <si>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</si>
  <si>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</si>
  <si>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</si>
  <si>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</si>
  <si>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</si>
  <si>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</si>
  <si>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</si>
  <si>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</si>
  <si>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</si>
  <si>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</si>
  <si>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</si>
  <si>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</si>
  <si>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</si>
  <si>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</si>
  <si>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</si>
  <si>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</si>
  <si>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</si>
  <si>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</si>
  <si>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</si>
  <si>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</si>
  <si>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</si>
  <si>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</si>
  <si>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</si>
  <si>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</si>
  <si>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</si>
  <si>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</si>
  <si>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</si>
  <si>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</si>
  <si>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</si>
  <si>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</si>
  <si>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</si>
  <si>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</si>
  <si>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</si>
  <si>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</si>
  <si>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</si>
  <si>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</si>
  <si>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</si>
  <si>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</si>
  <si>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</si>
  <si>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</si>
  <si>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</si>
  <si>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</si>
  <si>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</si>
  <si>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</si>
  <si>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</si>
  <si>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</si>
  <si>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</si>
  <si>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</si>
  <si>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</si>
  <si>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</si>
  <si>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</si>
  <si>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</si>
  <si>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</si>
  <si>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</si>
  <si>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</si>
  <si>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</si>
  <si>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</si>
  <si>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</si>
  <si>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</si>
  <si>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</si>
  <si>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</si>
  <si>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</si>
  <si>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</si>
  <si>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</si>
  <si>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</si>
  <si>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</si>
  <si>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</si>
  <si>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</si>
  <si>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</si>
  <si>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</si>
  <si>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</si>
  <si>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</si>
  <si>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</si>
  <si>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</si>
  <si>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</si>
  <si>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</si>
  <si>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</si>
  <si>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</si>
  <si>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</si>
  <si>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</si>
  <si>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</si>
  <si>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</si>
  <si>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</si>
  <si>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</si>
  <si>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</si>
  <si>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</si>
  <si>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</si>
  <si>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</si>
  <si>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</si>
  <si>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</si>
  <si>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</si>
  <si>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</si>
  <si>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</si>
  <si>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</si>
  <si>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</si>
  <si>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</si>
  <si>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</si>
  <si>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</si>
  <si>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</si>
  <si>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</si>
  <si>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</si>
  <si>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</si>
  <si>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</si>
  <si>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</si>
  <si>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</si>
  <si>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</si>
  <si>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</si>
  <si>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</si>
  <si>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</si>
  <si>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</si>
  <si>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</si>
  <si>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</si>
  <si>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</si>
  <si>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</si>
  <si>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</si>
  <si>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</si>
  <si>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</si>
  <si>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</si>
  <si>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</si>
  <si>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</si>
  <si>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</si>
  <si>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</si>
  <si>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</si>
  <si>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</si>
  <si>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</si>
  <si>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</si>
  <si>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</si>
  <si>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</si>
  <si>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</si>
  <si>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</si>
  <si>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</si>
  <si>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</si>
  <si>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</si>
  <si>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</si>
  <si>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</si>
  <si>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</si>
  <si>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</si>
  <si>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</si>
  <si>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</si>
  <si>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</si>
  <si>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</si>
  <si>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</si>
  <si>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</si>
  <si>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</si>
  <si>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</si>
  <si>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</si>
  <si>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</si>
  <si>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</si>
  <si>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</si>
  <si>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</si>
  <si>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</si>
  <si>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</si>
  <si>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</si>
  <si>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</si>
  <si>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</si>
  <si>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</si>
  <si>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</si>
  <si>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</si>
  <si>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</si>
  <si>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</si>
  <si>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</si>
  <si>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</si>
  <si>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</si>
  <si>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</si>
  <si>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</si>
  <si>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</si>
  <si>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</si>
  <si>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</si>
  <si>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</si>
  <si>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</si>
  <si>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</si>
  <si>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</si>
  <si>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</si>
  <si>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</si>
  <si>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</si>
  <si>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</si>
  <si>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</si>
  <si>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</si>
  <si>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</si>
  <si>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</si>
  <si>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</si>
  <si>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</si>
  <si>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</si>
  <si>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</si>
  <si>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</si>
  <si>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</si>
  <si>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</si>
  <si>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</si>
  <si>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</si>
  <si>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</si>
  <si>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</si>
  <si>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</si>
  <si>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</si>
  <si>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</si>
  <si>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</si>
  <si>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</si>
  <si>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</si>
  <si>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</si>
  <si>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</si>
  <si>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</si>
  <si>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</si>
  <si>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</si>
  <si>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</si>
  <si>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</si>
  <si>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</si>
  <si>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</si>
  <si>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</si>
  <si>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</si>
  <si>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</si>
  <si>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</si>
  <si>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</si>
  <si>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</si>
  <si>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</si>
  <si>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</si>
  <si>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</si>
  <si>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</si>
  <si>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</si>
  <si>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</si>
  <si>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</si>
  <si>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</si>
  <si>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</si>
  <si>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</si>
  <si>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</si>
  <si>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</si>
  <si>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</si>
  <si>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</si>
  <si>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</si>
  <si>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</si>
  <si>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</si>
  <si>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</si>
  <si>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</si>
  <si>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</si>
  <si>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</si>
  <si>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</si>
  <si>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</si>
  <si>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</si>
  <si>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</si>
  <si>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</si>
  <si>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</si>
  <si>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</si>
  <si>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</si>
  <si>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</si>
  <si>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</si>
  <si>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</si>
  <si>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</si>
  <si>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</si>
  <si>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</si>
  <si>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</si>
  <si>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</si>
  <si>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</si>
  <si>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</si>
  <si>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</si>
  <si>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</si>
  <si>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</si>
  <si>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</si>
  <si>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</si>
  <si>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</si>
  <si>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</si>
  <si>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</si>
  <si>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</si>
  <si>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</si>
  <si>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</si>
  <si>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</si>
  <si>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</si>
  <si>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</si>
  <si>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</si>
  <si>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</si>
  <si>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</si>
  <si>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</si>
  <si>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</si>
  <si>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</si>
  <si>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</si>
  <si>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</si>
  <si>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</si>
  <si>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</si>
  <si>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</si>
  <si>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</si>
  <si>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</si>
  <si>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</si>
  <si>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</si>
  <si>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</si>
  <si>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</si>
  <si>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</si>
  <si>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</si>
  <si>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</si>
  <si>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</si>
  <si>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</si>
  <si>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</si>
  <si>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</si>
  <si>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</si>
  <si>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</si>
  <si>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</si>
  <si>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</si>
  <si>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</si>
  <si>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</si>
  <si>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</si>
  <si>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</si>
  <si>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</si>
  <si>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</si>
  <si>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</si>
  <si>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</si>
  <si>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</si>
  <si>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</si>
  <si>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</si>
  <si>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</si>
  <si>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</si>
  <si>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</si>
  <si>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</si>
  <si>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</si>
  <si>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</si>
  <si>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</si>
  <si>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</si>
  <si>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</si>
  <si>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</si>
  <si>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</si>
  <si>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</si>
  <si>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</si>
  <si>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</si>
  <si>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</si>
  <si>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</si>
  <si>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</si>
  <si>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</si>
  <si>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</si>
  <si>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</si>
  <si>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</si>
  <si>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</si>
  <si>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</si>
  <si>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</si>
  <si>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</si>
  <si>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</si>
  <si>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</si>
  <si>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</si>
  <si>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</si>
  <si>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</si>
  <si>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</si>
  <si>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</si>
  <si>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</si>
  <si>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</si>
  <si>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</si>
  <si>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</si>
  <si>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</si>
  <si>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</si>
  <si>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</si>
  <si>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</si>
  <si>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</si>
  <si>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</si>
  <si>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</si>
  <si>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</si>
  <si>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</si>
  <si>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</si>
  <si>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</si>
  <si>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</si>
  <si>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</si>
  <si>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</si>
  <si>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</si>
  <si>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</si>
  <si>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</si>
  <si>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</si>
  <si>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</si>
  <si>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</si>
  <si>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</si>
  <si>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</si>
  <si>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</si>
  <si>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</si>
  <si>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</si>
  <si>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</si>
  <si>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</si>
  <si>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</si>
  <si>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</si>
  <si>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</si>
  <si>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</si>
  <si>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</si>
  <si>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</si>
  <si>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</si>
  <si>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</si>
  <si>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</si>
  <si>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</si>
  <si>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</si>
  <si>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</si>
  <si>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</si>
  <si>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</si>
  <si>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</si>
  <si>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</si>
  <si>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</si>
  <si>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</si>
  <si>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</si>
  <si>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</si>
  <si>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</si>
  <si>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</si>
  <si>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</si>
  <si>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</si>
  <si>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</si>
  <si>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</si>
  <si>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</si>
  <si>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</si>
  <si>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</si>
  <si>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</si>
  <si>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</si>
  <si>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</si>
  <si>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</si>
  <si>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</si>
  <si>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</si>
  <si>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</si>
  <si>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</si>
  <si>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</si>
  <si>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</si>
  <si>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</si>
  <si>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</si>
  <si>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</si>
  <si>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</si>
  <si>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</si>
  <si>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</si>
  <si>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</si>
  <si>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</si>
  <si>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</si>
  <si>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</si>
  <si>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</si>
  <si>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</si>
  <si>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</si>
  <si>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</si>
  <si>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</si>
  <si>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</si>
  <si>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</si>
  <si>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</si>
  <si>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</si>
  <si>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</si>
  <si>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</si>
  <si>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</si>
  <si>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</si>
  <si>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</si>
  <si>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</si>
  <si>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</si>
  <si>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</si>
  <si>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</si>
  <si>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</si>
  <si>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</si>
  <si>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</si>
  <si>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</si>
  <si>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</si>
  <si>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</si>
  <si>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</si>
  <si>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</si>
  <si>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</si>
  <si>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</si>
  <si>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</si>
  <si>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</si>
  <si>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</si>
  <si>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</si>
  <si>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</si>
  <si>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</si>
  <si>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</si>
  <si>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</si>
  <si>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</si>
  <si>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</si>
  <si>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</si>
  <si>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</si>
  <si>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</si>
  <si>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</si>
  <si>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</si>
  <si>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</si>
  <si>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</si>
  <si>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</si>
  <si>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</si>
  <si>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</si>
  <si>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</si>
  <si>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</si>
  <si>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</si>
  <si>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</si>
  <si>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</si>
  <si>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</si>
  <si>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</si>
  <si>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</si>
  <si>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</si>
  <si>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</si>
  <si>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</si>
  <si>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</si>
  <si>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</si>
  <si>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</si>
  <si>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</si>
  <si>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</si>
  <si>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</si>
  <si>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</si>
  <si>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</si>
  <si>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</si>
  <si>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</si>
  <si>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</si>
  <si>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</si>
  <si>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</si>
  <si>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</si>
  <si>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</si>
  <si>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</si>
  <si>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</si>
  <si>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</si>
  <si>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</si>
  <si>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</si>
  <si>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</si>
  <si>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</si>
  <si>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</si>
  <si>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</si>
  <si>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</si>
  <si>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</si>
  <si>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</si>
  <si>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</si>
  <si>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</si>
  <si>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</si>
  <si>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</si>
  <si>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</si>
  <si>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</si>
  <si>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</si>
  <si>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</si>
  <si>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</si>
  <si>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</si>
  <si>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</si>
  <si>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</si>
  <si>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</si>
  <si>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</si>
  <si>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</si>
  <si>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</si>
  <si>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</si>
  <si>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</si>
  <si>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</si>
  <si>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</si>
  <si>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</si>
  <si>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</si>
  <si>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</si>
  <si>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</si>
  <si>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</si>
  <si>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</si>
  <si>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</si>
  <si>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</si>
  <si>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</si>
  <si>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</si>
  <si>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</si>
  <si>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</si>
  <si>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</si>
  <si>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</si>
  <si>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</si>
  <si>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</si>
  <si>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</si>
  <si>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</si>
  <si>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</si>
  <si>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</si>
  <si>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</si>
  <si>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</si>
  <si>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</si>
  <si>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</si>
  <si>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</si>
  <si>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</si>
  <si>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</si>
  <si>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</si>
  <si>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</si>
  <si>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</si>
  <si>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</si>
  <si>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</si>
  <si>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</si>
  <si>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</si>
  <si>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</si>
  <si>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</si>
  <si>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</si>
  <si>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</si>
  <si>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</si>
  <si>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</si>
  <si>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</si>
  <si>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</si>
  <si>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</si>
  <si>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</si>
  <si>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</si>
  <si>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</si>
  <si>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</si>
  <si>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</si>
  <si>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</si>
  <si>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</si>
  <si>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</si>
  <si>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</si>
  <si>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</si>
  <si>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</si>
  <si>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</si>
  <si>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</si>
  <si>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</si>
  <si>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</si>
  <si>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</si>
  <si>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</si>
  <si>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</si>
  <si>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</si>
  <si>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</si>
  <si>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</si>
  <si>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</si>
  <si>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</si>
  <si>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</si>
  <si>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</si>
  <si>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</si>
  <si>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</si>
  <si>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</si>
  <si>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</si>
  <si>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</si>
  <si>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</si>
  <si>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</si>
  <si>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</si>
  <si>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</si>
  <si>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</si>
  <si>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</si>
  <si>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</si>
  <si>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</si>
  <si>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</si>
  <si>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</si>
  <si>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</si>
  <si>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</si>
  <si>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</si>
  <si>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</si>
  <si>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</si>
  <si>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</si>
  <si>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</si>
  <si>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</si>
  <si>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</si>
  <si>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</si>
  <si>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</si>
  <si>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</si>
  <si>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</si>
  <si>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</si>
  <si>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</si>
  <si>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</si>
  <si>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</si>
  <si>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</si>
  <si>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</si>
  <si>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</si>
  <si>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</si>
  <si>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</si>
  <si>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</si>
  <si>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</si>
  <si>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</si>
  <si>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</si>
  <si>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</si>
  <si>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</si>
  <si>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</si>
  <si>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</si>
  <si>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</si>
  <si>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</si>
  <si>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</si>
  <si>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</si>
  <si>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</si>
  <si>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</si>
  <si>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</si>
  <si>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</si>
  <si>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</si>
  <si>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</si>
  <si>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</si>
  <si>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</si>
  <si>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</si>
  <si>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</si>
  <si>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</si>
  <si>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</si>
  <si>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</si>
  <si>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</si>
  <si>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</si>
  <si>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</si>
  <si>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</si>
  <si>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</si>
  <si>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</si>
  <si>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</si>
  <si>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</si>
  <si>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</si>
  <si>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</si>
  <si>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</si>
  <si>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</si>
  <si>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</si>
  <si>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</si>
  <si>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</si>
  <si>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</si>
  <si>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</si>
  <si>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</si>
  <si>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</si>
  <si>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</si>
  <si>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</si>
  <si>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</si>
  <si>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</si>
  <si>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</si>
  <si>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</si>
  <si>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</si>
  <si>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</si>
  <si>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</si>
  <si>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</si>
  <si>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</si>
  <si>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</si>
  <si>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</si>
  <si>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</si>
  <si>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</si>
  <si>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</si>
  <si>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</si>
  <si>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</si>
  <si>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</si>
  <si>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</si>
  <si>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</si>
  <si>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</si>
  <si>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</si>
  <si>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</si>
  <si>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</si>
  <si>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</si>
  <si>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</si>
  <si>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</si>
  <si>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</si>
  <si>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</si>
  <si>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</si>
  <si>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</si>
  <si>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</si>
  <si>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</si>
  <si>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</si>
  <si>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</si>
  <si>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</si>
  <si>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</si>
  <si>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</si>
  <si>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</si>
  <si>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</si>
  <si>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</si>
  <si>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</si>
  <si>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</si>
  <si>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</si>
  <si>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</si>
  <si>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</si>
  <si>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</si>
  <si>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</si>
  <si>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</si>
  <si>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</si>
  <si>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</si>
  <si>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</si>
  <si>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</si>
  <si>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</si>
  <si>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</si>
  <si>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</si>
  <si>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</si>
  <si>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</si>
  <si>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</si>
  <si>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</si>
  <si>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</si>
  <si>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</si>
  <si>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</si>
  <si>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</si>
  <si>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</si>
  <si>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</si>
  <si>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</si>
  <si>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</si>
  <si>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</si>
  <si>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</si>
  <si>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</si>
  <si>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</si>
  <si>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</si>
  <si>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</si>
  <si>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</si>
  <si>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</si>
  <si>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</si>
  <si>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</si>
  <si>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</si>
  <si>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</si>
  <si>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</si>
  <si>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</si>
  <si>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</si>
  <si>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</si>
  <si>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</si>
  <si>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</si>
  <si>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</si>
  <si>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</si>
  <si>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</si>
  <si>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</si>
  <si>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</si>
  <si>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</si>
  <si>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</si>
  <si>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</si>
  <si>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</si>
  <si>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</si>
  <si>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</si>
  <si>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</si>
  <si>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</si>
  <si>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</si>
  <si>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</si>
  <si>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</si>
  <si>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</si>
  <si>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</si>
  <si>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</si>
  <si>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</si>
  <si>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</si>
  <si>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</si>
  <si>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</si>
  <si>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</si>
  <si>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</si>
  <si>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</si>
  <si>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</si>
  <si>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</si>
  <si>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</si>
  <si>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</si>
  <si>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</si>
  <si>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</si>
  <si>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</si>
  <si>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</si>
  <si>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</si>
  <si>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</si>
  <si>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</si>
  <si>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</si>
  <si>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</si>
  <si>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</si>
  <si>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</si>
  <si>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</si>
  <si>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</si>
  <si>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</si>
  <si>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</si>
  <si>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</si>
  <si>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</si>
  <si>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</si>
  <si>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</si>
  <si>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</si>
  <si>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</si>
  <si>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</si>
  <si>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</si>
  <si>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</si>
  <si>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</si>
  <si>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</si>
  <si>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</si>
  <si>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</si>
  <si>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</si>
  <si>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</si>
  <si>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</si>
  <si>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</si>
  <si>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</si>
  <si>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</si>
  <si>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</si>
  <si>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</si>
  <si>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</si>
  <si>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</si>
  <si>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</si>
  <si>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</si>
  <si>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</si>
  <si>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</si>
  <si>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</si>
  <si>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</si>
  <si>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</si>
  <si>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</si>
  <si>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</si>
  <si>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</si>
  <si>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</si>
  <si>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</si>
  <si>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</si>
  <si>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</si>
  <si>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</si>
  <si>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</si>
  <si>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</si>
  <si>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</si>
  <si>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</si>
  <si>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</si>
  <si>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</si>
  <si>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</si>
  <si>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</si>
  <si>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</si>
  <si>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</si>
  <si>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</si>
  <si>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</si>
  <si>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</si>
  <si>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</si>
  <si>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</si>
  <si>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</si>
  <si>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</si>
  <si>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</si>
  <si>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</si>
  <si>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</si>
  <si>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</si>
  <si>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</si>
  <si>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</si>
  <si>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</si>
  <si>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</si>
  <si>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</si>
  <si>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</si>
  <si>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</si>
  <si>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</si>
  <si>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</si>
  <si>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</si>
  <si>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</si>
  <si>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</si>
  <si>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</si>
  <si>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</si>
  <si>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</si>
  <si>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</si>
  <si>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</si>
  <si>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</si>
  <si>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</si>
  <si>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</si>
  <si>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</si>
  <si>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</si>
  <si>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</si>
  <si>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</si>
  <si>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</si>
  <si>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</si>
  <si>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</si>
  <si>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</si>
  <si>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</si>
  <si>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</si>
  <si>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</si>
  <si>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</si>
  <si>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</si>
  <si>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</si>
  <si>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</si>
  <si>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</si>
  <si>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</si>
  <si>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</si>
  <si>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</si>
  <si>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</si>
  <si>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</si>
  <si>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</si>
  <si>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</si>
  <si>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</si>
  <si>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</si>
  <si>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</si>
  <si>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</si>
  <si>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</si>
  <si>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</si>
  <si>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</si>
  <si>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</si>
  <si>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</si>
  <si>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</si>
  <si>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</si>
  <si>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</si>
  <si>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</si>
  <si>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</si>
  <si>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</si>
  <si>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</si>
  <si>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</si>
  <si>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</si>
  <si>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</si>
  <si>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</si>
  <si>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</si>
  <si>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</si>
  <si>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</si>
  <si>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</si>
  <si>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</si>
  <si>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</si>
  <si>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</si>
  <si>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</si>
  <si>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</si>
  <si>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</si>
  <si>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</si>
  <si>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</si>
  <si>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</si>
  <si>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</si>
  <si>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</si>
  <si>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</si>
  <si>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</si>
  <si>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</si>
  <si>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</si>
  <si>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</si>
  <si>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</si>
  <si>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</si>
  <si>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</si>
  <si>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</si>
  <si>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</si>
  <si>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</si>
  <si>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</si>
  <si>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</si>
  <si>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</si>
  <si>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</si>
  <si>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</si>
  <si>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</si>
  <si>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</si>
  <si>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</si>
  <si>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</si>
  <si>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</si>
  <si>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</si>
  <si>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</si>
  <si>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</si>
  <si>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</si>
  <si>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</si>
  <si>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</si>
  <si>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</si>
  <si>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</si>
  <si>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</si>
  <si>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</si>
  <si>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</si>
  <si>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</si>
  <si>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</si>
  <si>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</si>
  <si>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</si>
  <si>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</si>
  <si>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</si>
  <si>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</si>
  <si>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</si>
  <si>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</si>
  <si>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</si>
  <si>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</si>
  <si>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</si>
  <si>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</si>
  <si>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</si>
  <si>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</si>
  <si>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</si>
  <si>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</si>
  <si>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</si>
  <si>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</si>
  <si>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</si>
  <si>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</si>
  <si>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</si>
  <si>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</si>
  <si>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</si>
  <si>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</si>
  <si>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</si>
  <si>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</si>
  <si>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</si>
  <si>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</si>
  <si>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</si>
  <si>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</si>
  <si>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</si>
  <si>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</si>
  <si>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</si>
  <si>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</si>
  <si>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</si>
  <si>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</si>
  <si>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</si>
  <si>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</si>
  <si>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</si>
  <si>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</si>
  <si>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</si>
  <si>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</si>
  <si>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</si>
  <si>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</si>
  <si>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</si>
  <si>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</si>
  <si>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</si>
  <si>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</si>
  <si>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</si>
  <si>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</si>
  <si>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</si>
  <si>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</si>
  <si>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</si>
  <si>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</si>
  <si>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</si>
  <si>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</si>
  <si>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</si>
  <si>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</si>
  <si>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</si>
  <si>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</si>
  <si>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</si>
  <si>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</si>
  <si>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</si>
  <si>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</si>
  <si>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</si>
  <si>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</si>
  <si>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</si>
  <si>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</si>
  <si>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</si>
  <si>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</si>
  <si>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</si>
  <si>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</si>
  <si>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</si>
  <si>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</si>
  <si>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</si>
  <si>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</si>
  <si>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</si>
  <si>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</si>
  <si>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</si>
  <si>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</si>
  <si>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</si>
  <si>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</si>
  <si>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</si>
  <si>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</si>
  <si>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</si>
  <si>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</si>
  <si>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</si>
  <si>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</si>
  <si>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</si>
  <si>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</si>
  <si>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</si>
  <si>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</si>
  <si>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</si>
  <si>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</si>
  <si>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</si>
  <si>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</si>
  <si>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</si>
  <si>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</si>
  <si>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</si>
  <si>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</si>
  <si>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</si>
  <si>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</si>
  <si>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</si>
  <si>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</si>
  <si>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</si>
  <si>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</si>
  <si>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</si>
  <si>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</si>
  <si>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</si>
  <si>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</si>
  <si>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</si>
  <si>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</si>
  <si>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</si>
  <si>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</si>
  <si>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</si>
  <si>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</si>
  <si>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</si>
  <si>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</si>
  <si>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</si>
  <si>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</si>
  <si>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</si>
  <si>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</si>
  <si>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</si>
  <si>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</si>
  <si>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</si>
  <si>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</si>
  <si>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</si>
  <si>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</si>
  <si>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</si>
  <si>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</si>
  <si>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</si>
  <si>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</si>
  <si>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</si>
  <si>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</si>
  <si>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</si>
  <si>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</si>
  <si>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</si>
  <si>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</si>
  <si>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</si>
  <si>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</si>
  <si>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</si>
  <si>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</si>
  <si>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</si>
  <si>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</si>
  <si>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</si>
  <si>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</si>
  <si>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</si>
  <si>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</si>
  <si>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</si>
  <si>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</si>
  <si>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</si>
  <si>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</si>
  <si>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</si>
  <si>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</si>
  <si>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</si>
  <si>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</si>
  <si>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</si>
  <si>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</si>
  <si>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</si>
  <si>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</si>
  <si>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</si>
  <si>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</si>
  <si>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</si>
  <si>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</si>
  <si>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</si>
  <si>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</si>
  <si>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</si>
  <si>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</si>
  <si>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</si>
  <si>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</si>
  <si>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</si>
  <si>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</si>
  <si>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</si>
  <si>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</si>
  <si>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</si>
  <si>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</si>
  <si>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</si>
  <si>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</si>
  <si>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</si>
  <si>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</si>
  <si>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</si>
  <si>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</si>
  <si>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</si>
  <si>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</si>
  <si>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</si>
  <si>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</si>
  <si>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</si>
  <si>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</si>
  <si>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</si>
  <si>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</si>
  <si>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</si>
  <si>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</si>
  <si>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</si>
  <si>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</si>
  <si>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</si>
  <si>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</si>
  <si>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</si>
  <si>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</si>
  <si>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</si>
  <si>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</si>
  <si>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</si>
  <si>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</si>
  <si>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</si>
  <si>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</si>
  <si>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</si>
  <si>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</si>
  <si>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</si>
  <si>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</si>
  <si>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</si>
  <si>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</si>
  <si>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</si>
  <si>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</si>
  <si>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</si>
  <si>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</si>
  <si>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</si>
  <si>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</si>
  <si>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</si>
  <si>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</si>
  <si>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</si>
  <si>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</si>
  <si>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</si>
  <si>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</si>
  <si>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</si>
  <si>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</si>
  <si>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</si>
  <si>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</si>
  <si>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</si>
  <si>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</si>
  <si>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</si>
  <si>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</si>
  <si>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</si>
  <si>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</si>
  <si>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</si>
  <si>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</si>
  <si>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</si>
  <si>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</si>
  <si>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</si>
  <si>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</si>
  <si>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</si>
  <si>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</si>
  <si>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</si>
  <si>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</si>
  <si>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</si>
  <si>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</si>
  <si>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</si>
  <si>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</si>
  <si>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</si>
  <si>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</si>
  <si>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</si>
  <si>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</si>
  <si>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</si>
  <si>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</si>
  <si>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</si>
  <si>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</si>
  <si>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</si>
  <si>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</si>
  <si>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</si>
  <si>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</si>
  <si>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</si>
  <si>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</si>
  <si>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</si>
  <si>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</si>
  <si>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</si>
  <si>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</si>
  <si>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</si>
  <si>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</si>
  <si>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</si>
  <si>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</si>
  <si>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</si>
  <si>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</si>
  <si>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</si>
  <si>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</si>
  <si>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</si>
  <si>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</si>
  <si>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</si>
  <si>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</si>
  <si>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</si>
  <si>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</si>
  <si>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</si>
  <si>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</si>
  <si>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</si>
  <si>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</si>
  <si>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</si>
  <si>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</si>
  <si>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</si>
  <si>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</si>
  <si>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</si>
  <si>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</si>
  <si>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</si>
  <si>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</si>
  <si>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</si>
  <si>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</si>
  <si>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</si>
  <si>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</si>
  <si>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</si>
  <si>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</si>
  <si>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</si>
  <si>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</si>
  <si>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</si>
  <si>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</si>
  <si>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</si>
  <si>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</si>
  <si>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</si>
  <si>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</si>
  <si>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</si>
  <si>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</si>
  <si>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</si>
  <si>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</si>
  <si>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</si>
  <si>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</si>
  <si>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</si>
  <si>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</si>
  <si>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</si>
  <si>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</si>
  <si>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</si>
  <si>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</si>
  <si>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</si>
  <si>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</si>
  <si>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</si>
  <si>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</si>
  <si>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</si>
  <si>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</si>
  <si>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</si>
  <si>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</si>
  <si>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</si>
  <si>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</si>
  <si>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</si>
  <si>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</si>
  <si>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</si>
  <si>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</si>
  <si>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</si>
  <si>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</si>
  <si>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</si>
  <si>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</si>
  <si>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</si>
  <si>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</si>
  <si>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</si>
  <si>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</si>
  <si>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</si>
  <si>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</si>
  <si>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</si>
  <si>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</si>
  <si>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</si>
  <si>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</si>
  <si>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</si>
  <si>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</si>
  <si>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</si>
  <si>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</si>
  <si>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</si>
  <si>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</si>
  <si>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</si>
  <si>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</si>
  <si>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</si>
  <si>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</si>
  <si>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</si>
  <si>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</si>
  <si>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</si>
  <si>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</si>
  <si>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</si>
  <si>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</si>
  <si>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</si>
  <si>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</si>
  <si>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</si>
  <si>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</si>
  <si>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</si>
  <si>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</si>
  <si>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</si>
  <si>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</si>
  <si>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</si>
  <si>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</si>
  <si>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</si>
  <si>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</si>
  <si>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</si>
  <si>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</si>
  <si>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</si>
  <si>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</si>
  <si>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</si>
  <si>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</si>
  <si>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</si>
  <si>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</si>
  <si>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</si>
  <si>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</si>
  <si>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</si>
  <si>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</si>
  <si>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</si>
  <si>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</si>
  <si>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</si>
  <si>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</si>
  <si>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</si>
  <si>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</si>
  <si>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</si>
  <si>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</si>
  <si>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</si>
  <si>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</si>
  <si>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</si>
  <si>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</si>
  <si>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</si>
  <si>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</si>
  <si>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</si>
  <si>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</si>
  <si>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</si>
  <si>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</si>
  <si>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</si>
  <si>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</si>
  <si>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</si>
  <si>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</si>
  <si>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</si>
  <si>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</si>
  <si>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</si>
  <si>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</si>
  <si>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</si>
  <si>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</si>
  <si>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</si>
  <si>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</si>
  <si>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</si>
  <si>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</si>
  <si>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</si>
  <si>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</si>
  <si>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</si>
  <si>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</si>
  <si>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</si>
  <si>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</si>
  <si>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</si>
  <si>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</si>
  <si>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</si>
  <si>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</si>
  <si>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</si>
  <si>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</si>
  <si>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</si>
  <si>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</si>
  <si>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</si>
  <si>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</si>
  <si>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</si>
  <si>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</si>
  <si>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</si>
  <si>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</si>
  <si>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</si>
  <si>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</si>
  <si>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</si>
  <si>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</si>
  <si>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</si>
  <si>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</si>
  <si>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</si>
  <si>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</si>
  <si>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</si>
  <si>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</si>
  <si>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</si>
  <si>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</si>
  <si>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</si>
  <si>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</si>
  <si>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</si>
  <si>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</si>
  <si>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</si>
  <si>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</si>
  <si>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</si>
  <si>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</si>
  <si>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</si>
  <si>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</si>
  <si>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</si>
  <si>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</si>
  <si>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</si>
  <si>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</si>
  <si>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</si>
  <si>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</si>
  <si>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</si>
  <si>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</si>
  <si>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</si>
  <si>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</si>
  <si>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</si>
  <si>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</si>
  <si>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</si>
  <si>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</si>
  <si>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</si>
  <si>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</si>
  <si>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</si>
  <si>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</si>
  <si>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</si>
  <si>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</si>
  <si>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</si>
  <si>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</si>
  <si>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</si>
  <si>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</si>
  <si>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</si>
  <si>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</si>
  <si>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</si>
  <si>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</si>
  <si>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</si>
  <si>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</si>
  <si>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</si>
  <si>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</si>
  <si>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</si>
  <si>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</si>
  <si>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</si>
  <si>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</si>
  <si>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</si>
  <si>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</si>
  <si>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</si>
  <si>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</si>
  <si>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</si>
  <si>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</si>
  <si>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</si>
  <si>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</si>
  <si>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</si>
  <si>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</si>
  <si>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</si>
  <si>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</si>
  <si>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</si>
  <si>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</si>
  <si>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</si>
  <si>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</si>
  <si>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</si>
  <si>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</si>
  <si>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</si>
  <si>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</si>
  <si>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</si>
  <si>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</si>
  <si>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</si>
  <si>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</si>
  <si>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</si>
  <si>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</si>
  <si>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</si>
  <si>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</si>
  <si>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</si>
  <si>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</si>
  <si>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</si>
  <si>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</si>
  <si>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</si>
  <si>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</si>
  <si>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</si>
  <si>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</si>
  <si>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</si>
  <si>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</si>
  <si>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</si>
  <si>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</si>
  <si>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</si>
  <si>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</si>
  <si>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</si>
  <si>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</si>
  <si>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</si>
  <si>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</si>
  <si>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</si>
  <si>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</si>
  <si>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</si>
  <si>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</si>
  <si>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</si>
  <si>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</si>
  <si>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</si>
  <si>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</si>
  <si>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</si>
  <si>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</si>
  <si>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</si>
  <si>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</si>
  <si>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</si>
  <si>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</si>
  <si>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</si>
  <si>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</si>
  <si>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</si>
  <si>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</si>
  <si>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</si>
  <si>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</si>
  <si>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</si>
  <si>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</si>
  <si>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</si>
  <si>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</si>
  <si>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</si>
  <si>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</si>
  <si>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</si>
  <si>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</si>
  <si>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</si>
  <si>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</si>
  <si>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</si>
  <si>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</si>
  <si>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</si>
  <si>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</si>
  <si>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</si>
  <si>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</si>
  <si>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</si>
  <si>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</si>
  <si>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</si>
  <si>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</si>
  <si>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</si>
  <si>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</si>
  <si>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</si>
  <si>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</si>
  <si>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</si>
  <si>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</si>
  <si>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</si>
  <si>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</si>
  <si>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</si>
  <si>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</si>
  <si>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</si>
  <si>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</si>
  <si>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</si>
  <si>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</si>
  <si>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</si>
  <si>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</si>
  <si>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</si>
  <si>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</si>
  <si>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</si>
  <si>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</si>
  <si>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</si>
  <si>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</si>
  <si>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</si>
  <si>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</si>
  <si>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</si>
  <si>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</si>
  <si>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</si>
  <si>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</si>
  <si>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</si>
  <si>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</si>
  <si>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</si>
  <si>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</si>
  <si>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</si>
  <si>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</si>
  <si>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</si>
  <si>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</si>
  <si>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</si>
  <si>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</si>
  <si>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</si>
  <si>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</si>
  <si>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</si>
  <si>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</si>
  <si>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</si>
  <si>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</si>
  <si>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</si>
  <si>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</si>
  <si>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</si>
  <si>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</si>
  <si>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</si>
  <si>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</si>
  <si>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</si>
  <si>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</si>
  <si>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</si>
  <si>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</si>
  <si>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</si>
  <si>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</si>
  <si>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</si>
  <si>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</si>
  <si>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</si>
  <si>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</si>
  <si>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</si>
  <si>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</si>
  <si>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</si>
  <si>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</si>
  <si>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</si>
  <si>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</si>
  <si>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</si>
  <si>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</si>
  <si>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</si>
  <si>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</si>
  <si>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</si>
  <si>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</si>
  <si>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</si>
  <si>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</si>
  <si>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</si>
  <si>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</si>
  <si>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</si>
  <si>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</si>
  <si>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</si>
  <si>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</si>
  <si>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</si>
  <si>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</si>
  <si>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</si>
  <si>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</si>
  <si>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</si>
  <si>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</si>
  <si>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</si>
  <si>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</si>
  <si>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</si>
  <si>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</si>
  <si>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</si>
  <si>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</si>
  <si>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</si>
  <si>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</si>
  <si>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</si>
  <si>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</si>
  <si>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</si>
  <si>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</si>
  <si>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</si>
  <si>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</si>
  <si>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</si>
  <si>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</si>
  <si>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</si>
  <si>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</si>
  <si>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</si>
  <si>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</si>
  <si>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</si>
  <si>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</si>
  <si>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</si>
  <si>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</si>
  <si>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</si>
  <si>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</si>
  <si>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</si>
  <si>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</si>
  <si>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</si>
  <si>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</si>
  <si>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</si>
  <si>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</si>
  <si>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</si>
  <si>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</si>
  <si>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</si>
  <si>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</si>
  <si>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</si>
  <si>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</si>
  <si>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</si>
  <si>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</si>
  <si>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</si>
  <si>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</si>
  <si>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</si>
  <si>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</si>
  <si>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</si>
  <si>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</si>
  <si>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</si>
  <si>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</si>
  <si>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</si>
  <si>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</si>
  <si>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</si>
  <si>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</si>
  <si>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</si>
  <si>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</si>
  <si>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</si>
  <si>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</si>
  <si>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</si>
  <si>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</si>
  <si>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</si>
  <si>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</si>
  <si>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</si>
  <si>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</si>
  <si>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</si>
  <si>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</si>
  <si>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</si>
  <si>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</si>
  <si>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</si>
  <si>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</si>
  <si>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</si>
  <si>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</si>
  <si>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</si>
  <si>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</si>
  <si>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</si>
  <si>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</si>
  <si>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</si>
  <si>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</si>
  <si>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</si>
  <si>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</si>
  <si>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</si>
  <si>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</si>
  <si>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</si>
  <si>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</si>
  <si>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</si>
  <si>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</si>
  <si>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</si>
  <si>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</si>
  <si>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</si>
  <si>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</si>
  <si>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</si>
  <si>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</si>
  <si>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</si>
  <si>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</si>
  <si>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</si>
  <si>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</si>
  <si>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</si>
  <si>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</si>
  <si>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</si>
  <si>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</si>
  <si>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</si>
  <si>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</si>
  <si>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</si>
  <si>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</si>
  <si>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</si>
  <si>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</si>
  <si>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</si>
  <si>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</si>
  <si>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</si>
  <si>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</si>
  <si>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</si>
  <si>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</si>
  <si>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</si>
  <si>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</si>
  <si>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</si>
  <si>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</si>
  <si>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</si>
  <si>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</si>
  <si>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</si>
  <si>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</si>
  <si>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</si>
  <si>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</si>
  <si>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</si>
  <si>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</si>
  <si>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</si>
  <si>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</si>
  <si>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</si>
  <si>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</si>
  <si>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</si>
  <si>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</si>
  <si>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</si>
  <si>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</si>
  <si>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</si>
  <si>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</si>
  <si>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</si>
  <si>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</si>
  <si>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</si>
  <si>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</si>
  <si>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</si>
  <si>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</si>
  <si>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</si>
  <si>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</si>
  <si>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</si>
  <si>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</si>
  <si>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</si>
  <si>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</si>
  <si>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</si>
  <si>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</si>
  <si>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</si>
  <si>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</si>
  <si>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</si>
  <si>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</si>
  <si>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</si>
  <si>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</si>
  <si>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</si>
  <si>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</si>
  <si>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</si>
  <si>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</si>
  <si>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</si>
  <si>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</si>
  <si>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</si>
  <si>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</si>
  <si>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</si>
  <si>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</si>
  <si>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</si>
  <si>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</si>
  <si>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</si>
  <si>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</si>
  <si>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</si>
  <si>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</si>
  <si>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</si>
  <si>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</si>
  <si>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</si>
  <si>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</si>
  <si>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</si>
  <si>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</si>
  <si>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</si>
  <si>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</si>
  <si>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</si>
  <si>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</si>
  <si>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</si>
  <si>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</si>
  <si>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</si>
  <si>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</si>
  <si>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</si>
  <si>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</si>
  <si>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</si>
  <si>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</si>
  <si>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</si>
  <si>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</si>
  <si>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</si>
  <si>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</si>
  <si>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</si>
  <si>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</si>
  <si>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</si>
  <si>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</si>
  <si>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</si>
  <si>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</si>
  <si>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</si>
  <si>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</si>
  <si>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</si>
  <si>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</si>
  <si>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</si>
  <si>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</si>
  <si>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</si>
  <si>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</si>
  <si>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</si>
  <si>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</si>
  <si>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</si>
  <si>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</si>
  <si>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</si>
  <si>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</si>
  <si>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</si>
  <si>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</si>
  <si>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</si>
  <si>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</si>
  <si>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</si>
  <si>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</si>
  <si>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</si>
  <si>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</si>
  <si>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</si>
  <si>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</si>
  <si>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</si>
  <si>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</si>
  <si>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</si>
  <si>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</si>
  <si>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</si>
  <si>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</si>
  <si>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</si>
  <si>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</si>
  <si>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</si>
  <si>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</si>
  <si>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</si>
  <si>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</si>
  <si>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</si>
  <si>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</si>
  <si>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</si>
  <si>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</si>
  <si>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</si>
  <si>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</si>
  <si>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</si>
  <si>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</si>
  <si>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</si>
  <si>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</si>
  <si>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</si>
  <si>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</si>
  <si>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</si>
  <si>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</si>
  <si>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</si>
  <si>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</si>
  <si>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</si>
  <si>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</si>
  <si>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</si>
  <si>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</si>
  <si>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</si>
  <si>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</si>
  <si>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</si>
  <si>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</si>
  <si>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</si>
  <si>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</si>
  <si>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</si>
  <si>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</si>
  <si>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</si>
  <si>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</si>
  <si>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</si>
  <si>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</si>
  <si>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</si>
  <si>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</si>
  <si>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</si>
  <si>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</si>
  <si>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</si>
  <si>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</si>
  <si>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</si>
  <si>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</si>
  <si>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</si>
  <si>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</si>
  <si>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</si>
  <si>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</si>
  <si>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</si>
  <si>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</si>
  <si>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</si>
  <si>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</si>
  <si>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</si>
  <si>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</si>
  <si>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</si>
  <si>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</si>
  <si>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</si>
  <si>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</si>
  <si>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</si>
  <si>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</si>
  <si>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</si>
  <si>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</si>
  <si>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</si>
  <si>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</si>
  <si>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</si>
  <si>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</si>
  <si>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</si>
  <si>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</si>
  <si>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</si>
  <si>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</si>
  <si>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</si>
  <si>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</si>
  <si>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</si>
  <si>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</si>
  <si>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</si>
  <si>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</si>
  <si>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</si>
  <si>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</si>
  <si>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</si>
  <si>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</si>
  <si>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</si>
  <si>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</si>
  <si>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</si>
  <si>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</si>
  <si>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</si>
  <si>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</si>
  <si>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</si>
  <si>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</si>
  <si>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</si>
  <si>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</si>
  <si>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</si>
  <si>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</si>
  <si>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</si>
  <si>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</si>
  <si>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</si>
  <si>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</si>
  <si>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</si>
  <si>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</si>
  <si>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</si>
  <si>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</si>
  <si>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</si>
  <si>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</si>
  <si>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</si>
  <si>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</si>
  <si>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</si>
  <si>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</si>
  <si>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</si>
  <si>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</si>
  <si>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</si>
  <si>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</si>
  <si>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</si>
  <si>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</si>
  <si>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</si>
  <si>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</si>
  <si>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</si>
  <si>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</si>
  <si>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</si>
  <si>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</si>
  <si>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</si>
  <si>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</si>
  <si>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</si>
  <si>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</si>
  <si>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</si>
  <si>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</si>
  <si>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</si>
  <si>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</si>
  <si>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</si>
  <si>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</si>
  <si>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</si>
  <si>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</si>
  <si>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</si>
  <si>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</si>
  <si>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</si>
  <si>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</si>
  <si>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</si>
  <si>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</si>
  <si>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</si>
  <si>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</si>
  <si>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</si>
  <si>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</si>
  <si>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</si>
  <si>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</si>
  <si>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</si>
  <si>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</si>
  <si>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</si>
  <si>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</si>
  <si>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</si>
  <si>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</si>
  <si>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</si>
  <si>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</si>
  <si>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</si>
  <si>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</si>
  <si>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</si>
  <si>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</si>
  <si>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</si>
  <si>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</si>
  <si>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</si>
  <si>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</si>
  <si>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</si>
  <si>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</si>
  <si>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</si>
  <si>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</si>
  <si>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</si>
  <si>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</si>
  <si>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</si>
  <si>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</si>
  <si>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</si>
  <si>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</si>
  <si>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</si>
  <si>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</si>
  <si>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</si>
  <si>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</si>
  <si>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</si>
  <si>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</si>
  <si>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</si>
  <si>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</si>
  <si>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</si>
  <si>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</si>
  <si>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</si>
  <si>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</si>
  <si>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</si>
  <si>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</si>
  <si>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</si>
  <si>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</si>
  <si>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</si>
  <si>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</si>
  <si>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</si>
  <si>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</si>
  <si>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</si>
  <si>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</si>
  <si>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</si>
  <si>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</si>
  <si>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</si>
  <si>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</si>
  <si>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</si>
  <si>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</si>
  <si>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</si>
  <si>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</si>
  <si>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</si>
  <si>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</si>
  <si>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</si>
  <si>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</si>
  <si>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</si>
  <si>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</si>
  <si>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</si>
  <si>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</si>
  <si>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</si>
  <si>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</si>
  <si>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</si>
  <si>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</si>
  <si>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</si>
  <si>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</si>
  <si>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</si>
  <si>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</si>
  <si>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</si>
  <si>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</si>
  <si>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</si>
  <si>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</si>
  <si>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</si>
  <si>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</si>
  <si>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</si>
  <si>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</si>
  <si>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</si>
  <si>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</si>
  <si>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</si>
  <si>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</si>
  <si>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</si>
  <si>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</si>
  <si>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</si>
  <si>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</si>
  <si>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</si>
  <si>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</si>
  <si>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</si>
  <si>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</si>
  <si>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</si>
  <si>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</si>
  <si>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</si>
  <si>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</si>
  <si>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</si>
  <si>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</si>
  <si>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</si>
  <si>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</si>
  <si>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</si>
  <si>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</si>
  <si>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</si>
  <si>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</si>
  <si>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</si>
  <si>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</si>
  <si>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</si>
  <si>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</si>
  <si>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</si>
  <si>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</si>
  <si>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</si>
  <si>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</si>
  <si>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</si>
  <si>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</si>
  <si>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</si>
  <si>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</si>
  <si>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</si>
  <si>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</si>
  <si>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</si>
  <si>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</si>
  <si>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</si>
  <si>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</si>
  <si>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</si>
  <si>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</si>
  <si>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</si>
  <si>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</si>
  <si>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</si>
  <si>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</si>
  <si>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</si>
  <si>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</si>
  <si>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</si>
  <si>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</si>
  <si>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</si>
  <si>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</si>
  <si>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</si>
  <si>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</si>
  <si>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</si>
  <si>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</si>
  <si>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</si>
  <si>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</si>
  <si>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</si>
  <si>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</si>
  <si>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</si>
  <si>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</si>
  <si>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</si>
  <si>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</si>
  <si>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</si>
  <si>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</si>
  <si>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</si>
  <si>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</si>
  <si>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</si>
  <si>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</si>
  <si>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</si>
  <si>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</si>
  <si>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</si>
  <si>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</si>
  <si>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</si>
  <si>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</si>
  <si>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</si>
  <si>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</si>
  <si>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</si>
  <si>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</si>
  <si>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</si>
  <si>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</si>
  <si>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</si>
  <si>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</si>
  <si>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</si>
  <si>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</si>
  <si>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</si>
  <si>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</si>
  <si>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</si>
  <si>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</si>
  <si>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</si>
  <si>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</si>
  <si>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</si>
  <si>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</si>
  <si>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</si>
  <si>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</si>
  <si>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</si>
  <si>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</si>
  <si>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</si>
  <si>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</si>
  <si>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</si>
  <si>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</si>
  <si>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</si>
  <si>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</si>
  <si>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</si>
  <si>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</si>
  <si>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</si>
  <si>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</si>
  <si>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</si>
  <si>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</si>
  <si>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</si>
  <si>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</si>
  <si>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</si>
  <si>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</si>
  <si>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</si>
  <si>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</si>
  <si>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</si>
  <si>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</si>
  <si>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</si>
  <si>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</si>
  <si>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</si>
  <si>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</si>
  <si>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</si>
  <si>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</si>
  <si>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</si>
  <si>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</si>
  <si>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</si>
  <si>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</si>
  <si>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</si>
  <si>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</si>
  <si>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</si>
  <si>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</si>
  <si>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</si>
  <si>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</si>
  <si>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</si>
  <si>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</si>
  <si>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</si>
  <si>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</si>
  <si>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</si>
  <si>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</si>
  <si>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</si>
  <si>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</si>
  <si>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</si>
  <si>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</si>
  <si>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</si>
  <si>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</si>
  <si>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</si>
  <si>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</si>
  <si>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</si>
  <si>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</si>
  <si>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</si>
  <si>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</si>
  <si>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</si>
  <si>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</si>
  <si>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</si>
  <si>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</si>
  <si>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</si>
  <si>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</si>
  <si>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</si>
  <si>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</si>
  <si>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</si>
  <si>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</si>
  <si>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</si>
  <si>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</si>
  <si>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</si>
  <si>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</si>
  <si>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</si>
  <si>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</si>
  <si>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</si>
  <si>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</si>
  <si>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</si>
  <si>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</si>
  <si>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</si>
  <si>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</si>
  <si>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</si>
  <si>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</si>
  <si>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</si>
  <si>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</si>
  <si>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</si>
  <si>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</si>
  <si>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</si>
  <si>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</si>
  <si>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</si>
  <si>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</si>
  <si>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</si>
  <si>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</si>
  <si>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</si>
  <si>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</si>
  <si>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</si>
  <si>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</si>
  <si>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</si>
  <si>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</si>
  <si>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</si>
  <si>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</si>
  <si>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</si>
  <si>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</si>
  <si>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</si>
  <si>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</si>
  <si>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</si>
  <si>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</si>
  <si>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</si>
  <si>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</si>
  <si>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</si>
  <si>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</si>
  <si>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</si>
  <si>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</si>
  <si>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</si>
  <si>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</si>
  <si>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</si>
  <si>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</si>
  <si>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</si>
  <si>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</si>
  <si>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</si>
  <si>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</si>
  <si>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</si>
  <si>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</si>
  <si>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</si>
  <si>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</si>
  <si>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</si>
  <si>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</si>
  <si>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</si>
  <si>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</si>
  <si>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</si>
  <si>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</si>
  <si>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</si>
  <si>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</si>
  <si>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</si>
  <si>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</si>
  <si>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</si>
  <si>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</si>
  <si>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</si>
  <si>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</si>
  <si>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</si>
  <si>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</si>
  <si>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</si>
  <si>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</si>
  <si>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</si>
  <si>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</si>
  <si>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</si>
  <si>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</si>
  <si>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</si>
  <si>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</si>
  <si>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</si>
  <si>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</si>
  <si>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</si>
  <si>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</si>
  <si>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</si>
  <si>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</si>
  <si>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</si>
  <si>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</si>
  <si>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</si>
  <si>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</si>
  <si>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</si>
  <si>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</si>
  <si>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</si>
  <si>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</si>
  <si>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</si>
  <si>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</si>
  <si>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</si>
  <si>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</si>
  <si>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</si>
  <si>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</si>
  <si>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</si>
  <si>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</si>
  <si>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</si>
  <si>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</si>
  <si>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</si>
  <si>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</si>
  <si>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</si>
  <si>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</si>
  <si>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</si>
  <si>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</si>
  <si>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</si>
  <si>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</si>
  <si>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</si>
  <si>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</si>
  <si>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</si>
  <si>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</si>
  <si>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</si>
  <si>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</si>
  <si>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</si>
  <si>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</si>
  <si>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</si>
  <si>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</si>
  <si>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</si>
  <si>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</si>
  <si>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</si>
  <si>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</si>
  <si>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</si>
  <si>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</si>
  <si>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</si>
  <si>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</si>
  <si>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</si>
  <si>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</si>
  <si>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</si>
  <si>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</si>
  <si>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</si>
  <si>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</si>
  <si>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</si>
  <si>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</si>
  <si>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</si>
  <si>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</si>
  <si>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</si>
  <si>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</si>
  <si>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</si>
  <si>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</si>
  <si>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</si>
  <si>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</si>
  <si>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</si>
  <si>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</si>
  <si>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</si>
  <si>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</si>
  <si>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</si>
  <si>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</si>
  <si>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</si>
  <si>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</si>
  <si>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</si>
  <si>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</si>
  <si>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</si>
  <si>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</si>
  <si>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</si>
  <si>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</si>
  <si>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</si>
  <si>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</si>
  <si>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</si>
  <si>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</si>
  <si>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</si>
  <si>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</si>
  <si>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</si>
  <si>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</si>
  <si>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</si>
  <si>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</si>
  <si>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</si>
  <si>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</si>
  <si>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</si>
  <si>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</si>
  <si>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</si>
  <si>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</si>
  <si>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</si>
  <si>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</si>
  <si>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</si>
  <si>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</si>
  <si>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</si>
  <si>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</si>
  <si>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</si>
  <si>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</si>
  <si>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</si>
  <si>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</si>
  <si>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</si>
  <si>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</si>
  <si>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</si>
  <si>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</si>
  <si>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</si>
  <si>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</si>
  <si>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</si>
  <si>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</si>
  <si>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</si>
  <si>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</si>
  <si>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</si>
  <si>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</si>
  <si>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</si>
  <si>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</si>
  <si>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</si>
  <si>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</si>
  <si>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</si>
  <si>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</si>
  <si>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</si>
  <si>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</si>
  <si>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</si>
  <si>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</si>
  <si>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</si>
  <si>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</si>
  <si>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</si>
  <si>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</si>
  <si>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</si>
  <si>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</si>
  <si>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</si>
  <si>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</si>
  <si>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</si>
  <si>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</si>
  <si>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</si>
  <si>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</si>
  <si>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</si>
  <si>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</si>
  <si>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</si>
  <si>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</si>
  <si>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</si>
  <si>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</si>
  <si>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</si>
  <si>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</si>
  <si>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</si>
  <si>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</si>
  <si>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</si>
  <si>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</si>
  <si>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</si>
  <si>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</si>
  <si>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</si>
  <si>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</si>
  <si>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</si>
  <si>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</si>
  <si>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</si>
  <si>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</si>
  <si>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</si>
  <si>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</si>
  <si>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</si>
  <si>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</si>
  <si>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</si>
  <si>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</si>
  <si>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</si>
  <si>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</si>
  <si>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</si>
  <si>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</si>
  <si>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</si>
  <si>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</si>
  <si>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</si>
  <si>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</si>
  <si>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</si>
  <si>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</si>
  <si>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</si>
  <si>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</si>
  <si>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</si>
  <si>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</si>
  <si>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</si>
  <si>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</si>
  <si>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</si>
  <si>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</si>
  <si>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</si>
  <si>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</si>
  <si>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</si>
  <si>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</si>
  <si>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</si>
  <si>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</si>
  <si>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</si>
  <si>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</si>
  <si>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</si>
  <si>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</si>
  <si>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</si>
  <si>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</si>
  <si>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</si>
  <si>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</si>
  <si>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</si>
  <si>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</si>
  <si>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</si>
  <si>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</si>
  <si>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</si>
  <si>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</si>
  <si>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</si>
  <si>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</si>
  <si>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</si>
  <si>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</si>
  <si>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</si>
  <si>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</si>
  <si>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</si>
  <si>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</si>
  <si>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</si>
  <si>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</si>
  <si>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</si>
  <si>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</si>
  <si>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</si>
  <si>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</si>
  <si>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</si>
  <si>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</si>
  <si>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</si>
  <si>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</si>
  <si>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</si>
  <si>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</si>
  <si>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</si>
  <si>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</si>
  <si>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</si>
  <si>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</si>
  <si>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</si>
  <si>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</si>
  <si>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</si>
  <si>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</si>
  <si>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</si>
  <si>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</si>
  <si>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</si>
  <si>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</si>
  <si>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</si>
  <si>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</si>
  <si>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</si>
  <si>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</si>
  <si>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</si>
  <si>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</si>
  <si>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</si>
  <si>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</si>
  <si>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</si>
  <si>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</si>
  <si>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</si>
  <si>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</si>
  <si>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</si>
  <si>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</si>
  <si>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</si>
  <si>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</si>
  <si>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</si>
  <si>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</si>
  <si>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</si>
  <si>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</si>
  <si>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</si>
  <si>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</si>
  <si>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</si>
  <si>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</si>
  <si>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</si>
  <si>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</si>
  <si>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</si>
  <si>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</si>
  <si>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</si>
  <si>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</si>
  <si>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</si>
  <si>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</si>
  <si>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</si>
  <si>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</si>
  <si>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</si>
  <si>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</si>
  <si>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</si>
  <si>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</si>
  <si>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</si>
  <si>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</si>
  <si>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</si>
  <si>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</si>
  <si>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</si>
  <si>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</si>
  <si>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</si>
  <si>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</si>
  <si>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</si>
  <si>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</si>
  <si>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</si>
  <si>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</si>
  <si>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</si>
  <si>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</si>
  <si>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</si>
  <si>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</si>
  <si>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</si>
  <si>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</si>
  <si>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</si>
  <si>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</si>
  <si>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</si>
  <si>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</si>
  <si>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</si>
  <si>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</si>
  <si>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</si>
  <si>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</si>
  <si>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</si>
  <si>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</si>
  <si>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</si>
  <si>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</si>
  <si>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</si>
  <si>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</si>
  <si>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</si>
  <si>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</si>
  <si>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</si>
  <si>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</si>
  <si>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</si>
  <si>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</si>
  <si>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</si>
  <si>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</si>
  <si>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</si>
  <si>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</si>
  <si>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</si>
  <si>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</si>
  <si>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</si>
  <si>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</si>
  <si>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</si>
  <si>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</si>
  <si>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</si>
  <si>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</si>
  <si>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</si>
  <si>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</si>
  <si>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</si>
  <si>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</si>
  <si>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</si>
  <si>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</si>
  <si>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</si>
  <si>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</si>
  <si>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</si>
  <si>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</si>
  <si>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</si>
  <si>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</si>
  <si>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</si>
  <si>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</si>
  <si>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</si>
  <si>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</si>
  <si>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</si>
  <si>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</si>
  <si>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</si>
  <si>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</si>
  <si>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</si>
  <si>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</si>
  <si>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</si>
  <si>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</si>
  <si>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</si>
  <si>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</si>
  <si>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</si>
  <si>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</si>
  <si>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</si>
  <si>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</si>
  <si>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</si>
  <si>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</si>
  <si>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</si>
  <si>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</si>
  <si>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</si>
  <si>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</si>
  <si>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</si>
  <si>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</si>
  <si>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</si>
  <si>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</si>
  <si>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</si>
  <si>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</si>
  <si>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</si>
  <si>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</si>
  <si>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</si>
  <si>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</si>
  <si>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</si>
  <si>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</si>
  <si>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</si>
  <si>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</si>
  <si>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</si>
  <si>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</si>
  <si>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</si>
  <si>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</si>
  <si>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</si>
  <si>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</si>
  <si>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</si>
  <si>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</si>
  <si>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</si>
  <si>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</si>
  <si>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</si>
  <si>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</si>
  <si>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</si>
  <si>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</si>
  <si>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</si>
  <si>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</si>
  <si>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</si>
  <si>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</si>
  <si>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</si>
  <si>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</si>
  <si>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</si>
  <si>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</si>
  <si>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</si>
  <si>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</si>
  <si>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</si>
  <si>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</si>
  <si>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</si>
  <si>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</si>
  <si>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</si>
  <si>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</si>
  <si>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</si>
  <si>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</si>
  <si>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</si>
  <si>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</si>
  <si>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</si>
  <si>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</si>
  <si>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</si>
  <si>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</si>
  <si>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</si>
  <si>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</si>
  <si>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</si>
  <si>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</si>
  <si>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</si>
  <si>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</si>
  <si>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</si>
  <si>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</si>
  <si>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</si>
  <si>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</si>
  <si>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</si>
  <si>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</si>
  <si>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</si>
  <si>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</si>
  <si>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</si>
  <si>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</si>
  <si>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</si>
  <si>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</si>
  <si>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</si>
  <si>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</si>
  <si>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</si>
  <si>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</si>
  <si>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</si>
  <si>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</si>
  <si>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</si>
  <si>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</si>
  <si>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</si>
  <si>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</si>
  <si>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</si>
  <si>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</si>
  <si>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</si>
  <si>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</si>
  <si>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</si>
  <si>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</si>
  <si>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</si>
  <si>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</si>
  <si>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</si>
  <si>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</si>
  <si>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</si>
  <si>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</si>
  <si>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</si>
  <si>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</si>
  <si>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</si>
  <si>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</si>
  <si>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</si>
  <si>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</si>
  <si>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</si>
  <si>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</si>
  <si>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</si>
  <si>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</si>
  <si>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</si>
  <si>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</si>
  <si>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</si>
  <si>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</si>
  <si>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</si>
  <si>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</si>
  <si>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</si>
  <si>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</si>
  <si>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</si>
  <si>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</si>
  <si>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</si>
  <si>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</si>
  <si>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</si>
  <si>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</si>
  <si>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</si>
  <si>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</si>
  <si>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</si>
  <si>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</si>
  <si>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</si>
  <si>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</si>
  <si>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</si>
  <si>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</si>
  <si>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</si>
  <si>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</si>
  <si>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</si>
  <si>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</si>
  <si>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</si>
  <si>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</si>
  <si>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</si>
  <si>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</si>
  <si>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</si>
  <si>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</si>
  <si>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</si>
  <si>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</si>
  <si>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</si>
  <si>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</si>
  <si>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</si>
  <si>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</si>
  <si>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</si>
  <si>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</si>
  <si>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</si>
  <si>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</si>
  <si>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</si>
  <si>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</si>
  <si>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</si>
  <si>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</si>
  <si>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</si>
  <si>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</si>
  <si>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</si>
  <si>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</si>
  <si>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</si>
  <si>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</si>
  <si>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</si>
  <si>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</si>
  <si>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</si>
  <si>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</si>
  <si>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</si>
  <si>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</si>
  <si>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</si>
  <si>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</si>
  <si>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</si>
  <si>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</si>
  <si>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</si>
  <si>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</si>
  <si>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</si>
  <si>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</si>
  <si>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</si>
  <si>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</si>
  <si>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</si>
  <si>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</si>
  <si>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</si>
  <si>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</si>
  <si>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</si>
  <si>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</si>
  <si>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</si>
  <si>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</si>
  <si>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</si>
  <si>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</si>
  <si>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</si>
  <si>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</si>
  <si>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</si>
  <si>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</si>
  <si>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</si>
  <si>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</si>
  <si>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</si>
  <si>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</si>
  <si>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</si>
  <si>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</si>
  <si>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</si>
  <si>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</si>
  <si>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</si>
  <si>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</si>
  <si>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</si>
  <si>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</si>
  <si>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</si>
  <si>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</si>
  <si>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</si>
  <si>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</si>
  <si>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</si>
  <si>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</si>
  <si>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</si>
  <si>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</si>
  <si>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</si>
  <si>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</si>
  <si>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</si>
  <si>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</si>
  <si>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</si>
  <si>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</si>
  <si>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</si>
  <si>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</si>
  <si>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</si>
  <si>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</si>
  <si>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</si>
  <si>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</si>
  <si>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</si>
  <si>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</si>
  <si>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</si>
  <si>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</si>
  <si>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</si>
  <si>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</si>
  <si>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</si>
  <si>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</si>
  <si>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</si>
  <si>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</si>
  <si>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</si>
  <si>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</si>
  <si>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</si>
  <si>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</si>
  <si>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</si>
  <si>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</si>
  <si>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</si>
  <si>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</si>
  <si>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</si>
  <si>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</si>
  <si>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</si>
  <si>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</si>
  <si>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</si>
  <si>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</si>
  <si>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</si>
  <si>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</si>
  <si>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</si>
  <si>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</si>
  <si>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</si>
  <si>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</si>
  <si>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</si>
  <si>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</si>
  <si>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</si>
  <si>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</si>
  <si>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</si>
  <si>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</si>
  <si>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</si>
  <si>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</si>
  <si>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</si>
  <si>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</si>
  <si>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</si>
  <si>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</si>
  <si>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</si>
  <si>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</si>
  <si>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</si>
  <si>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</si>
  <si>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</si>
  <si>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</si>
  <si>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</si>
  <si>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</si>
  <si>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</si>
  <si>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</si>
  <si>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</si>
  <si>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</si>
  <si>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</si>
  <si>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</si>
  <si>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</si>
  <si>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</si>
  <si>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</si>
  <si>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</si>
  <si>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</si>
  <si>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</si>
  <si>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</si>
  <si>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</si>
  <si>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</si>
  <si>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</si>
  <si>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</si>
  <si>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</si>
  <si>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</si>
  <si>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</si>
  <si>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</si>
  <si>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</si>
  <si>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</si>
  <si>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</si>
  <si>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</si>
  <si>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</si>
  <si>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</si>
  <si>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</si>
  <si>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</si>
  <si>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</si>
  <si>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</si>
  <si>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</si>
  <si>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</si>
  <si>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</si>
  <si>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</si>
  <si>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</si>
  <si>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</si>
  <si>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</si>
  <si>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</si>
  <si>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</si>
  <si>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</si>
  <si>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</si>
  <si>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</si>
  <si>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</si>
  <si>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</si>
  <si>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</si>
  <si>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</si>
  <si>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</si>
  <si>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</si>
  <si>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</si>
  <si>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</si>
  <si>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</si>
  <si>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</si>
  <si>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</si>
  <si>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</si>
  <si>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</si>
  <si>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</si>
  <si>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</si>
  <si>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</si>
  <si>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</si>
  <si>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</si>
  <si>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</si>
  <si>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</si>
  <si>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</si>
  <si>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</si>
  <si>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</si>
  <si>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</si>
  <si>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</si>
  <si>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</si>
  <si>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</si>
  <si>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</si>
  <si>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</si>
  <si>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</si>
  <si>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</si>
  <si>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</si>
  <si>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</si>
  <si>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</si>
  <si>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</si>
  <si>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</si>
  <si>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</si>
  <si>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</si>
  <si>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</si>
  <si>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</si>
  <si>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</si>
  <si>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</si>
  <si>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</si>
  <si>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</si>
  <si>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</si>
  <si>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</si>
  <si>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</si>
  <si>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</si>
  <si>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</si>
  <si>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</si>
  <si>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</si>
  <si>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</si>
  <si>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</si>
  <si>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</si>
  <si>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</si>
  <si>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</si>
  <si>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</si>
  <si>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</si>
  <si>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</si>
  <si>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</si>
  <si>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</si>
  <si>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</si>
  <si>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</si>
  <si>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</si>
  <si>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</si>
  <si>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</si>
  <si>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</si>
  <si>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</si>
  <si>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</si>
  <si>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</si>
  <si>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</si>
  <si>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</si>
  <si>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</si>
  <si>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</si>
  <si>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</si>
  <si>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</si>
  <si>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</si>
  <si>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</si>
  <si>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</si>
  <si>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</si>
  <si>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</si>
  <si>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</si>
  <si>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</si>
  <si>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</si>
  <si>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</si>
  <si>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</si>
  <si>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</si>
  <si>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</si>
  <si>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</si>
  <si>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</si>
  <si>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</si>
  <si>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</si>
  <si>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</si>
  <si>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</si>
  <si>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</si>
  <si>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</si>
  <si>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</si>
  <si>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</si>
  <si>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</si>
  <si>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</si>
  <si>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</si>
  <si>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</si>
  <si>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</si>
  <si>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</si>
  <si>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</si>
  <si>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</si>
  <si>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</si>
  <si>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</si>
  <si>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</si>
  <si>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</si>
  <si>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</si>
  <si>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</si>
  <si>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</si>
  <si>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</si>
  <si>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</si>
  <si>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</si>
  <si>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</si>
  <si>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</si>
  <si>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</si>
  <si>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</si>
  <si>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</si>
  <si>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</si>
  <si>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</si>
  <si>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</si>
  <si>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</si>
  <si>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</si>
  <si>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</si>
  <si>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</si>
  <si>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</si>
  <si>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</si>
  <si>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</si>
  <si>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</si>
  <si>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</si>
  <si>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</si>
  <si>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</si>
  <si>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</si>
  <si>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</si>
  <si>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</si>
  <si>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</si>
  <si>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</si>
  <si>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</si>
  <si>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</si>
  <si>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</si>
  <si>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</si>
  <si>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</si>
  <si>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</si>
  <si>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</si>
  <si>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</si>
  <si>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</si>
  <si>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</si>
  <si>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</si>
  <si>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</si>
  <si>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</si>
  <si>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</si>
  <si>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</si>
  <si>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</si>
  <si>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</si>
  <si>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</si>
  <si>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</si>
  <si>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</si>
  <si>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</si>
  <si>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</si>
  <si>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</si>
  <si>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</si>
  <si>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</si>
  <si>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</si>
  <si>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</si>
  <si>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</si>
  <si>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</si>
  <si>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</si>
  <si>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</si>
  <si>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</si>
  <si>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</si>
  <si>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</si>
  <si>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</si>
  <si>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</si>
  <si>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</si>
  <si>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</si>
  <si>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</si>
  <si>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</si>
  <si>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</si>
  <si>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</si>
  <si>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</si>
  <si>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</si>
  <si>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</si>
  <si>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</si>
  <si>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</si>
  <si>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</si>
  <si>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</si>
  <si>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</si>
  <si>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</si>
  <si>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</si>
  <si>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</si>
  <si>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</si>
  <si>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</si>
  <si>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</si>
  <si>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</si>
  <si>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</si>
  <si>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</si>
  <si>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</si>
  <si>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</si>
  <si>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</si>
  <si>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</si>
  <si>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</si>
  <si>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</si>
  <si>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</si>
  <si>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</si>
  <si>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</si>
  <si>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</si>
  <si>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</si>
  <si>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</si>
  <si>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</si>
  <si>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</si>
  <si>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</si>
  <si>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</si>
  <si>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</si>
  <si>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</si>
  <si>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</si>
  <si>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</si>
  <si>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</si>
  <si>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</si>
  <si>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</si>
  <si>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</si>
  <si>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</si>
  <si>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</si>
  <si>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</si>
  <si>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</si>
  <si>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</si>
  <si>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</si>
  <si>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</si>
  <si>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</si>
  <si>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</si>
  <si>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</si>
  <si>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</si>
  <si>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</si>
  <si>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</si>
  <si>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</si>
  <si>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</si>
  <si>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</si>
  <si>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</si>
  <si>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</si>
  <si>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</si>
  <si>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</si>
  <si>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</si>
  <si>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</si>
  <si>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</si>
  <si>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</si>
  <si>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</si>
  <si>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</si>
  <si>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</si>
  <si>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</si>
  <si>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</si>
  <si>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</si>
  <si>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</si>
  <si>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</si>
  <si>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</si>
  <si>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</si>
  <si>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</si>
  <si>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</si>
  <si>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</si>
  <si>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</si>
  <si>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</si>
  <si>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</si>
  <si>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</si>
  <si>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</si>
  <si>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</si>
  <si>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</si>
  <si>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</si>
  <si>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</si>
  <si>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</si>
  <si>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</si>
  <si>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</si>
  <si>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</si>
  <si>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</si>
  <si>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</si>
  <si>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</si>
  <si>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</si>
  <si>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</si>
  <si>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</si>
  <si>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</si>
  <si>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</si>
  <si>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</si>
  <si>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</si>
  <si>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</si>
  <si>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</si>
  <si>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</si>
  <si>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</si>
  <si>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</si>
  <si>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</si>
  <si>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</si>
  <si>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</si>
  <si>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</si>
  <si>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</si>
  <si>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</si>
  <si>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</si>
  <si>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</si>
  <si>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</si>
  <si>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</si>
  <si>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</si>
  <si>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</si>
  <si>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</si>
  <si>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</si>
  <si>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</si>
  <si>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</si>
  <si>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</si>
  <si>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</si>
  <si>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</si>
  <si>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</si>
  <si>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</si>
  <si>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</si>
  <si>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</si>
  <si>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</si>
  <si>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</si>
  <si>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</si>
  <si>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</si>
  <si>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</si>
  <si>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</si>
  <si>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</si>
  <si>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</si>
  <si>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</si>
  <si>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</si>
  <si>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</si>
  <si>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</si>
  <si>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</si>
  <si>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</si>
  <si>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</si>
  <si>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</si>
  <si>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</si>
  <si>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</si>
  <si>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</si>
  <si>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</si>
  <si>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</si>
  <si>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</si>
  <si>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</si>
  <si>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</si>
  <si>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</si>
  <si>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</si>
  <si>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</si>
  <si>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</si>
  <si>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</si>
  <si>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</si>
  <si>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</si>
  <si>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</si>
  <si>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</si>
  <si>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</si>
  <si>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</si>
  <si>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</si>
  <si>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</si>
  <si>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</si>
  <si>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</si>
  <si>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</si>
  <si>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</si>
  <si>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</si>
  <si>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</si>
  <si>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</si>
  <si>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</si>
  <si>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</si>
  <si>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</si>
  <si>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</si>
  <si>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</si>
  <si>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</si>
  <si>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</si>
  <si>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</si>
  <si>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</si>
  <si>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</si>
  <si>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</si>
  <si>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</si>
  <si>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</si>
  <si>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</si>
  <si>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</si>
  <si>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</si>
  <si>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</si>
  <si>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</si>
  <si>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</si>
  <si>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</si>
  <si>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</si>
  <si>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</si>
  <si>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</si>
  <si>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</si>
  <si>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</si>
  <si>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</si>
  <si>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</si>
  <si>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</si>
  <si>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</si>
  <si>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</si>
  <si>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</si>
  <si>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</si>
  <si>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</si>
  <si>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</si>
  <si>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</si>
  <si>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</si>
  <si>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</si>
  <si>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</si>
  <si>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</si>
  <si>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</si>
  <si>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</si>
  <si>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</si>
  <si>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</si>
  <si>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</si>
  <si>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</si>
  <si>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</si>
  <si>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</si>
  <si>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</si>
  <si>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</si>
  <si>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</si>
  <si>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</si>
  <si>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</si>
  <si>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</si>
  <si>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</si>
  <si>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</si>
  <si>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</si>
  <si>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</si>
  <si>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</si>
  <si>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</si>
  <si>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</si>
  <si>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</si>
  <si>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</si>
  <si>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</si>
  <si>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</si>
  <si>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</si>
  <si>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</si>
  <si>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</si>
  <si>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</si>
  <si>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</si>
  <si>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</si>
  <si>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</si>
  <si>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</si>
  <si>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</si>
  <si>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</si>
  <si>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</si>
  <si>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</si>
  <si>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</si>
  <si>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</si>
  <si>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</si>
  <si>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</si>
  <si>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</si>
  <si>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</si>
  <si>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</si>
  <si>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</si>
  <si>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</si>
  <si>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</si>
  <si>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</si>
  <si>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</si>
  <si>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</si>
  <si>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</si>
  <si>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</si>
  <si>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</si>
  <si>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</si>
  <si>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</si>
  <si>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</si>
  <si>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</si>
  <si>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</si>
  <si>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</si>
  <si>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</si>
  <si>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</si>
  <si>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</si>
  <si>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</si>
  <si>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</si>
  <si>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</si>
  <si>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</si>
  <si>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</si>
  <si>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</si>
  <si>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</si>
  <si>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</si>
  <si>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</si>
  <si>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</si>
  <si>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</si>
  <si>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</si>
  <si>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</si>
  <si>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</si>
  <si>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</si>
  <si>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</si>
  <si>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</si>
  <si>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</si>
  <si>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</si>
  <si>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</si>
  <si>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</si>
  <si>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</si>
  <si>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</si>
  <si>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</si>
  <si>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</si>
  <si>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</si>
  <si>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</si>
  <si>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</si>
  <si>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</si>
  <si>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</si>
  <si>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</si>
  <si>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</si>
  <si>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</si>
  <si>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</si>
  <si>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</si>
  <si>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</si>
  <si>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</si>
  <si>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</si>
  <si>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</si>
  <si>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</si>
  <si>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</si>
  <si>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</si>
  <si>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</si>
  <si>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</si>
  <si>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</si>
  <si>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</si>
  <si>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</si>
  <si>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</si>
  <si>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</si>
  <si>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</si>
  <si>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</si>
  <si>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</si>
  <si>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</si>
  <si>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</si>
  <si>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</si>
  <si>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</si>
  <si>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</si>
  <si>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</si>
  <si>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</si>
  <si>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</si>
  <si>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</si>
  <si>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</si>
  <si>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</si>
  <si>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</si>
  <si>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</si>
  <si>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</si>
  <si>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</si>
  <si>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</si>
  <si>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</si>
  <si>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</si>
  <si>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</si>
  <si>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</si>
  <si>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</si>
  <si>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</si>
  <si>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</si>
  <si>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</si>
  <si>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</si>
  <si>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</si>
  <si>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</si>
  <si>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</si>
  <si>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</si>
  <si>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</si>
  <si>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</si>
  <si>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</si>
  <si>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</si>
  <si>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</si>
  <si>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</si>
  <si>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</si>
  <si>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</si>
  <si>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</si>
  <si>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</si>
  <si>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</si>
  <si>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</si>
  <si>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</si>
  <si>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</si>
  <si>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</si>
  <si>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</si>
  <si>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</si>
  <si>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</si>
  <si>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</si>
  <si>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</si>
  <si>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</si>
  <si>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</si>
  <si>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</si>
  <si>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</si>
  <si>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</si>
  <si>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</si>
  <si>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</si>
  <si>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</si>
  <si>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</si>
  <si>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</si>
  <si>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</si>
  <si>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</si>
  <si>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</si>
  <si>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</si>
  <si>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</si>
  <si>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</si>
  <si>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</si>
  <si>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</si>
  <si>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</si>
  <si>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</si>
  <si>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</si>
  <si>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</si>
  <si>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</si>
  <si>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</si>
  <si>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</si>
  <si>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</si>
  <si>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</si>
  <si>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</si>
  <si>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</si>
  <si>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</si>
  <si>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</si>
  <si>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</si>
  <si>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</si>
  <si>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</si>
  <si>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</si>
  <si>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</si>
  <si>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</si>
  <si>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</si>
  <si>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</si>
  <si>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</si>
  <si>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</si>
  <si>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</si>
  <si>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</si>
  <si>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</si>
  <si>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</si>
  <si>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</si>
  <si>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</si>
  <si>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</si>
  <si>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</si>
  <si>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</si>
  <si>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</si>
  <si>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</si>
  <si>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</si>
  <si>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</si>
  <si>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</si>
  <si>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</si>
  <si>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</si>
  <si>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</si>
  <si>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</si>
  <si>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</si>
  <si>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</si>
  <si>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</si>
  <si>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</si>
  <si>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</si>
  <si>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</si>
  <si>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</si>
  <si>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</si>
  <si>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</si>
  <si>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</si>
  <si>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</si>
  <si>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</si>
  <si>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</si>
  <si>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</si>
  <si>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</si>
  <si>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</si>
  <si>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</si>
  <si>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</si>
  <si>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</si>
  <si>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</si>
  <si>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</si>
  <si>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</si>
  <si>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</si>
  <si>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</si>
  <si>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</si>
  <si>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</si>
  <si>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</si>
  <si>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</si>
  <si>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</si>
  <si>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</si>
  <si>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</si>
  <si>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</si>
  <si>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</si>
  <si>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</si>
  <si>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</si>
  <si>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</si>
  <si>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</si>
  <si>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</si>
  <si>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</si>
  <si>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</si>
  <si>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</si>
  <si>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</si>
  <si>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</si>
  <si>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</si>
  <si>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</si>
  <si>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</si>
  <si>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</si>
  <si>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</si>
  <si>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</si>
  <si>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</si>
  <si>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</si>
  <si>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</si>
  <si>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</si>
  <si>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</si>
  <si>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</si>
  <si>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</si>
  <si>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</si>
  <si>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</si>
  <si>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</si>
  <si>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</si>
  <si>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</si>
  <si>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</si>
  <si>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</si>
  <si>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</si>
  <si>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</si>
  <si>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</si>
  <si>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</si>
  <si>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</si>
  <si>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</si>
  <si>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</si>
  <si>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</si>
  <si>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</si>
  <si>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</si>
  <si>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</si>
  <si>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</si>
  <si>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</si>
  <si>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</si>
  <si>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</si>
  <si>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</si>
  <si>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</si>
  <si>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</si>
  <si>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</si>
  <si>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</si>
  <si>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</si>
  <si>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</si>
  <si>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</si>
  <si>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</si>
  <si>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</si>
  <si>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</si>
  <si>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</si>
  <si>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</si>
  <si>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</si>
  <si>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</si>
  <si>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</si>
  <si>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</si>
  <si>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</si>
  <si>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</si>
  <si>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</si>
  <si>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</si>
  <si>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</si>
  <si>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</si>
  <si>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</si>
  <si>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</si>
  <si>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</si>
  <si>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</si>
  <si>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</si>
  <si>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</si>
  <si>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</si>
  <si>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</si>
  <si>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</si>
  <si>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</si>
  <si>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</si>
  <si>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</si>
  <si>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</si>
  <si>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</si>
  <si>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</si>
  <si>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</si>
  <si>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</si>
  <si>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</si>
  <si>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</si>
  <si>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</si>
  <si>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</si>
  <si>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</si>
  <si>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</si>
  <si>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</si>
  <si>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</si>
  <si>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</si>
  <si>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</si>
  <si>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</si>
  <si>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</si>
  <si>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</si>
  <si>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</si>
  <si>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</si>
  <si>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</si>
  <si>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</si>
  <si>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</si>
  <si>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</si>
  <si>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</si>
  <si>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</si>
  <si>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</si>
  <si>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</si>
  <si>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</si>
  <si>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</si>
  <si>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</si>
  <si>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</si>
  <si>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</si>
  <si>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</si>
  <si>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</si>
  <si>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</si>
  <si>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</si>
  <si>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</si>
  <si>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</si>
  <si>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</si>
  <si>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</si>
  <si>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</si>
  <si>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</si>
  <si>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</si>
  <si>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</si>
  <si>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</si>
  <si>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</si>
  <si>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</si>
  <si>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</si>
  <si>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</si>
  <si>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</si>
  <si>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</si>
  <si>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</si>
  <si>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</si>
  <si>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</si>
  <si>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</si>
  <si>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</si>
  <si>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</si>
  <si>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</si>
  <si>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</si>
  <si>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</si>
  <si>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</si>
  <si>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</si>
  <si>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</si>
  <si>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</si>
  <si>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</si>
  <si>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</si>
  <si>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</si>
  <si>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</si>
  <si>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</si>
  <si>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</si>
  <si>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</si>
  <si>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</si>
  <si>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</si>
  <si>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</si>
  <si>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</si>
  <si>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</si>
  <si>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</si>
  <si>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</si>
  <si>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</si>
  <si>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</si>
  <si>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</si>
  <si>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</si>
  <si>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</si>
  <si>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</si>
  <si>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</si>
  <si>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</si>
  <si>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</si>
  <si>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</si>
  <si>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</si>
  <si>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</si>
  <si>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</si>
  <si>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</si>
  <si>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</si>
  <si>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</si>
  <si>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</si>
  <si>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</si>
  <si>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</si>
  <si>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</si>
  <si>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</si>
  <si>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</si>
  <si>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</si>
  <si>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</si>
  <si>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</si>
  <si>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</si>
  <si>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</si>
  <si>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</si>
  <si>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</si>
  <si>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</si>
  <si>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</si>
  <si>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</si>
  <si>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</si>
  <si>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</si>
  <si>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</si>
  <si>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</si>
  <si>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</si>
  <si>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</si>
  <si>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</si>
  <si>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</si>
  <si>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</si>
  <si>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</si>
  <si>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</si>
  <si>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</si>
  <si>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</si>
  <si>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</si>
  <si>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</si>
  <si>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</si>
  <si>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</si>
  <si>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</si>
  <si>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</si>
  <si>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</si>
  <si>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</si>
  <si>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</si>
  <si>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</si>
  <si>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</si>
  <si>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</si>
  <si>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</si>
  <si>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</si>
  <si>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</si>
  <si>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</si>
  <si>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</si>
  <si>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</si>
  <si>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</si>
  <si>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</si>
  <si>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</si>
  <si>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</si>
  <si>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</si>
  <si>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</si>
  <si>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</si>
  <si>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</si>
  <si>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</si>
  <si>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</si>
  <si>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</si>
  <si>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</si>
  <si>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</si>
  <si>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</si>
  <si>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</si>
  <si>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</si>
  <si>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</si>
  <si>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</si>
  <si>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</si>
  <si>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</si>
  <si>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</si>
  <si>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</si>
  <si>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</si>
  <si>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</si>
  <si>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</si>
  <si>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</si>
  <si>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</si>
  <si>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</si>
  <si>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</si>
  <si>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</si>
  <si>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</si>
  <si>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</si>
  <si>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</si>
  <si>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</si>
  <si>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</si>
  <si>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</si>
  <si>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</si>
  <si>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</si>
  <si>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</si>
  <si>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</si>
  <si>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</si>
  <si>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</si>
  <si>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</si>
  <si>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</si>
  <si>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</si>
  <si>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</si>
  <si>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</si>
  <si>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</si>
  <si>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</si>
  <si>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</si>
  <si>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</si>
  <si>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</si>
  <si>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</si>
  <si>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</si>
  <si>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</si>
  <si>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</si>
  <si>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</si>
  <si>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</si>
  <si>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</si>
  <si>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</si>
  <si>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</si>
  <si>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</si>
  <si>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</si>
  <si>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</si>
  <si>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</si>
  <si>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</si>
  <si>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</si>
  <si>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</si>
  <si>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</si>
  <si>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</si>
  <si>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</si>
  <si>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</si>
  <si>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</si>
  <si>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</si>
  <si>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</si>
  <si>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</si>
  <si>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</si>
  <si>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</si>
  <si>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</si>
  <si>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</si>
  <si>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</si>
  <si>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</si>
  <si>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</si>
  <si>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</si>
  <si>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</si>
  <si>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</si>
  <si>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</si>
  <si>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</si>
  <si>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</si>
  <si>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</si>
  <si>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</si>
  <si>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</si>
  <si>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</si>
  <si>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</si>
  <si>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</si>
  <si>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</si>
  <si>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</si>
  <si>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</si>
  <si>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</si>
  <si>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</si>
  <si>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</si>
  <si>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</si>
  <si>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</si>
  <si>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</si>
  <si>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</si>
  <si>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</si>
  <si>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</si>
  <si>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</si>
  <si>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</si>
  <si>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</si>
  <si>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</si>
  <si>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</si>
  <si>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</si>
  <si>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</si>
  <si>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</si>
  <si>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</si>
  <si>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</si>
  <si>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</si>
  <si>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</si>
  <si>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</si>
  <si>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</si>
  <si>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</si>
  <si>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</si>
  <si>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</si>
  <si>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</si>
  <si>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</si>
  <si>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</si>
  <si>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</si>
  <si>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</si>
  <si>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</si>
  <si>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</si>
  <si>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</si>
  <si>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</si>
  <si>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</si>
  <si>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</si>
  <si>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</si>
  <si>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</si>
  <si>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</si>
  <si>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</si>
  <si>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</si>
  <si>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</si>
  <si>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</si>
  <si>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</si>
  <si>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</si>
  <si>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</si>
  <si>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</si>
  <si>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</si>
  <si>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</si>
  <si>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</si>
  <si>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</si>
  <si>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</si>
  <si>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</si>
  <si>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</si>
  <si>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</si>
  <si>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</si>
  <si>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</si>
  <si>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</si>
  <si>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</si>
  <si>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</si>
  <si>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</si>
  <si>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</si>
  <si>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</si>
  <si>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</si>
  <si>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</si>
  <si>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</si>
  <si>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</si>
  <si>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</si>
  <si>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</si>
  <si>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</si>
  <si>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</si>
  <si>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</si>
  <si>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</si>
  <si>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</si>
  <si>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</si>
  <si>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</si>
  <si>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</si>
  <si>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</si>
  <si>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</si>
  <si>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</si>
  <si>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</si>
  <si>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</si>
  <si>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</si>
  <si>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</si>
  <si>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</si>
  <si>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</si>
  <si>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</si>
  <si>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</si>
  <si>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</si>
  <si>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</si>
  <si>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</si>
  <si>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</si>
  <si>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</si>
  <si>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</si>
  <si>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</si>
  <si>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</si>
  <si>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</si>
  <si>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</si>
  <si>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</si>
  <si>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</si>
  <si>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</si>
  <si>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</si>
  <si>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</si>
  <si>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</si>
  <si>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</si>
  <si>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</si>
  <si>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</si>
  <si>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</si>
  <si>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</si>
  <si>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</si>
  <si>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</si>
  <si>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</si>
  <si>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</si>
  <si>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</si>
  <si>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</si>
  <si>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</si>
  <si>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</si>
  <si>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</si>
  <si>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</si>
  <si>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</si>
  <si>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</si>
  <si>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</si>
  <si>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</si>
  <si>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</si>
  <si>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</si>
  <si>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</si>
  <si>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</si>
  <si>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</si>
  <si>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</si>
  <si>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</si>
  <si>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</si>
  <si>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</si>
  <si>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</si>
  <si>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</si>
  <si>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</si>
  <si>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</si>
  <si>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</si>
  <si>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</si>
  <si>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</si>
  <si>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</si>
  <si>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</si>
  <si>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</si>
  <si>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</si>
  <si>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</si>
  <si>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</si>
  <si>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</si>
  <si>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</si>
  <si>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</si>
  <si>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</si>
  <si>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</si>
  <si>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</si>
  <si>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</si>
  <si>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</si>
  <si>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</si>
  <si>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</si>
  <si>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</si>
  <si>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</si>
  <si>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</si>
  <si>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</si>
  <si>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</si>
  <si>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</si>
  <si>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</si>
  <si>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</si>
  <si>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</si>
  <si>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</si>
  <si>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</si>
  <si>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</si>
  <si>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</si>
  <si>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</si>
  <si>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</si>
  <si>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</si>
  <si>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</si>
  <si>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</si>
  <si>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</si>
  <si>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</si>
  <si>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</si>
  <si>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</si>
  <si>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</si>
  <si>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</si>
  <si>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</si>
  <si>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</si>
  <si>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</si>
  <si>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</si>
  <si>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</si>
  <si>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</si>
  <si>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</si>
  <si>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</si>
  <si>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</si>
  <si>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</si>
  <si>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</si>
  <si>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</si>
  <si>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</si>
  <si>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</si>
  <si>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</si>
  <si>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</si>
  <si>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</si>
  <si>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</si>
  <si>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</si>
  <si>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</si>
  <si>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</si>
  <si>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</si>
  <si>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</si>
  <si>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</si>
  <si>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</si>
  <si>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</si>
  <si>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</si>
  <si>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</si>
  <si>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</si>
  <si>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</si>
  <si>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</si>
  <si>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</si>
  <si>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</si>
  <si>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</si>
  <si>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</si>
  <si>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</si>
  <si>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</si>
  <si>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</si>
  <si>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</si>
  <si>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</si>
  <si>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</si>
  <si>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</si>
  <si>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</si>
  <si>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</si>
  <si>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</si>
  <si>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</si>
  <si>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</si>
  <si>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</si>
  <si>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</si>
  <si>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</si>
  <si>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</si>
  <si>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</si>
  <si>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</si>
  <si>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</si>
  <si>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</si>
  <si>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</si>
  <si>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</si>
  <si>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</si>
  <si>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</si>
  <si>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</si>
  <si>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</si>
  <si>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</si>
  <si>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</si>
  <si>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</si>
  <si>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</si>
  <si>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</si>
  <si>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</si>
  <si>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</si>
  <si>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</si>
  <si>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</si>
  <si>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</si>
  <si>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</si>
  <si>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</si>
  <si>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</si>
  <si>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</si>
  <si>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</si>
  <si>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</si>
  <si>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</si>
  <si>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</si>
  <si>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</si>
  <si>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</si>
  <si>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</si>
  <si>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</si>
  <si>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</si>
  <si>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</si>
  <si>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</si>
  <si>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</si>
  <si>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</si>
  <si>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</si>
  <si>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</si>
  <si>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</si>
  <si>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</si>
  <si>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</si>
  <si>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</si>
  <si>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</si>
  <si>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</si>
  <si>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</si>
  <si>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</si>
  <si>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</si>
  <si>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</si>
  <si>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</si>
  <si>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</si>
  <si>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</si>
  <si>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</si>
  <si>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</si>
  <si>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</si>
  <si>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</si>
  <si>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</si>
  <si>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</si>
  <si>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</si>
  <si>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</si>
  <si>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</si>
  <si>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</si>
  <si>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</si>
  <si>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</si>
  <si>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</si>
  <si>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</si>
  <si>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</si>
  <si>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</si>
  <si>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</si>
  <si>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</si>
  <si>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</si>
  <si>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</si>
  <si>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</si>
  <si>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</si>
  <si>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</si>
  <si>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</si>
  <si>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</si>
  <si>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</si>
  <si>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</si>
  <si>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</si>
  <si>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</si>
  <si>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</si>
  <si>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</si>
  <si>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</si>
  <si>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</si>
  <si>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</si>
  <si>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</si>
  <si>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</si>
  <si>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</si>
  <si>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</si>
  <si>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</si>
  <si>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</si>
  <si>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</si>
  <si>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</si>
  <si>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</si>
  <si>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</si>
  <si>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</si>
  <si>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</si>
  <si>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</si>
  <si>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</si>
  <si>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</si>
  <si>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</si>
  <si>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</si>
  <si>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</si>
  <si>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</si>
  <si>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</si>
  <si>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</si>
  <si>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</si>
  <si>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</si>
  <si>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</si>
  <si>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</si>
  <si>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</si>
  <si>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</si>
  <si>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</si>
  <si>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</si>
  <si>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</si>
  <si>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</si>
  <si>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</si>
  <si>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</si>
  <si>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</si>
  <si>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</si>
  <si>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</si>
  <si>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</si>
  <si>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</si>
  <si>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</si>
  <si>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</si>
  <si>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</si>
  <si>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</si>
  <si>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</si>
  <si>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</si>
  <si>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</si>
  <si>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</si>
  <si>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</si>
  <si>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</si>
  <si>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</si>
  <si>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</si>
  <si>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</si>
  <si>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</si>
  <si>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</si>
  <si>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</si>
  <si>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</si>
  <si>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</si>
  <si>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</si>
  <si>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</si>
  <si>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</si>
  <si>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</si>
  <si>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</si>
  <si>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</si>
  <si>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</si>
  <si>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</si>
  <si>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</si>
  <si>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</si>
  <si>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</si>
  <si>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</si>
  <si>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</si>
  <si>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</si>
  <si>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</si>
  <si>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</si>
  <si>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</si>
  <si>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</si>
  <si>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</si>
  <si>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</si>
  <si>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</si>
  <si>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</si>
  <si>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</si>
  <si>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</si>
  <si>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</si>
  <si>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</si>
  <si>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</si>
  <si>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</si>
  <si>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</si>
  <si>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</si>
  <si>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</si>
  <si>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</si>
  <si>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</si>
  <si>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</si>
  <si>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</si>
  <si>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</si>
  <si>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</si>
  <si>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</si>
  <si>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</si>
  <si>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</si>
  <si>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</si>
  <si>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</si>
  <si>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</si>
  <si>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</si>
  <si>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</si>
  <si>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</si>
  <si>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</si>
  <si>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</si>
  <si>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</si>
  <si>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</si>
  <si>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</si>
  <si>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</si>
  <si>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</si>
  <si>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</si>
  <si>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</si>
  <si>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</si>
  <si>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</si>
  <si>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</si>
  <si>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</si>
  <si>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</si>
  <si>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</si>
  <si>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</si>
  <si>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</si>
  <si>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</si>
  <si>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</si>
  <si>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</si>
  <si>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</si>
  <si>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</si>
  <si>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</si>
  <si>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</si>
  <si>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</si>
  <si>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</si>
  <si>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</si>
  <si>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</si>
  <si>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</si>
  <si>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</si>
  <si>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</si>
  <si>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</si>
  <si>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</si>
  <si>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</si>
  <si>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</si>
  <si>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</si>
  <si>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</si>
  <si>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</si>
  <si>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</si>
  <si>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</si>
  <si>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</si>
  <si>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</si>
  <si>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</si>
  <si>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</si>
  <si>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</si>
  <si>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</si>
  <si>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</si>
  <si>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</si>
  <si>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</si>
  <si>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</si>
  <si>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</si>
  <si>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</si>
  <si>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</si>
  <si>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</si>
  <si>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</si>
  <si>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</si>
  <si>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</si>
  <si>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</si>
  <si>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</si>
  <si>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</si>
  <si>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</si>
  <si>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</si>
  <si>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</si>
  <si>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</si>
  <si>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</si>
  <si>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</si>
  <si>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</si>
  <si>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</si>
  <si>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</si>
  <si>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</si>
  <si>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</si>
  <si>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</si>
  <si>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</si>
  <si>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</si>
  <si>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</si>
  <si>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</si>
  <si>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</si>
  <si>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</si>
  <si>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</si>
  <si>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</si>
  <si>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</si>
  <si>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</si>
  <si>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</si>
  <si>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</si>
  <si>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</si>
  <si>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</si>
  <si>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</si>
  <si>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</si>
  <si>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</si>
  <si>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</si>
  <si>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</si>
  <si>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</si>
  <si>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</si>
  <si>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</si>
  <si>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</si>
  <si>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</si>
  <si>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</si>
  <si>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</si>
  <si>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</si>
  <si>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</si>
  <si>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</si>
  <si>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</si>
  <si>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</si>
  <si>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</si>
  <si>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</si>
  <si>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</si>
  <si>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</si>
  <si>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</si>
  <si>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</si>
  <si>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</si>
  <si>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</si>
  <si>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</si>
  <si>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</si>
  <si>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</si>
  <si>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</si>
  <si>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</si>
  <si>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</si>
  <si>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</si>
  <si>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</si>
  <si>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</si>
  <si>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</si>
  <si>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</si>
  <si>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</si>
  <si>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</si>
  <si>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</si>
  <si>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</si>
  <si>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</si>
  <si>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</si>
  <si>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</si>
  <si>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</si>
  <si>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</si>
  <si>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</si>
  <si>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</si>
  <si>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</si>
  <si>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</si>
  <si>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</si>
  <si>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</si>
  <si>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</si>
  <si>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</si>
  <si>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</si>
  <si>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</si>
  <si>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</si>
  <si>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</si>
  <si>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</si>
  <si>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</si>
  <si>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</si>
  <si>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</si>
  <si>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</si>
  <si>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</si>
  <si>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</si>
  <si>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</si>
  <si>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</si>
  <si>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</si>
  <si>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</si>
  <si>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</si>
  <si>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</si>
  <si>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</si>
  <si>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</si>
  <si>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</si>
  <si>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</si>
  <si>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</si>
  <si>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</si>
  <si>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</si>
  <si>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</si>
  <si>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</si>
  <si>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</si>
  <si>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</si>
  <si>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</si>
  <si>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</si>
  <si>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</si>
  <si>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</si>
  <si>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</si>
  <si>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</si>
  <si>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</si>
  <si>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</si>
  <si>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</si>
  <si>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</si>
  <si>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</si>
  <si>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</si>
  <si>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</si>
  <si>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</si>
  <si>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</si>
  <si>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</si>
  <si>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</si>
  <si>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</si>
  <si>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</si>
  <si>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</si>
  <si>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</si>
  <si>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</si>
  <si>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</si>
  <si>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</si>
  <si>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</si>
  <si>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</si>
  <si>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</si>
  <si>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</si>
  <si>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</si>
  <si>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</si>
  <si>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</si>
  <si>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</si>
  <si>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</si>
  <si>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</si>
  <si>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</si>
  <si>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</si>
  <si>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</si>
  <si>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</si>
  <si>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</si>
  <si>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</si>
  <si>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</si>
  <si>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</si>
  <si>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</si>
  <si>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</si>
  <si>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</si>
  <si>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</si>
  <si>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</si>
  <si>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</si>
  <si>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</si>
  <si>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</si>
  <si>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</si>
  <si>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</si>
  <si>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</si>
  <si>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</si>
  <si>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</si>
  <si>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</si>
  <si>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</si>
  <si>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</si>
  <si>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</si>
  <si>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</si>
  <si>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</si>
  <si>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</si>
  <si>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</si>
  <si>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</si>
  <si>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</si>
  <si>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</si>
  <si>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</si>
  <si>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</si>
  <si>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</si>
  <si>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</si>
  <si>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</si>
  <si>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</si>
  <si>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</si>
  <si>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</si>
  <si>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</si>
  <si>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</si>
  <si>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</si>
  <si>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</si>
  <si>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</si>
  <si>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</si>
  <si>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</si>
  <si>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</si>
  <si>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</si>
  <si>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</si>
  <si>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</si>
  <si>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</si>
  <si>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</si>
  <si>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</si>
  <si>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</si>
  <si>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</si>
  <si>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</si>
  <si>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</si>
  <si>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</si>
  <si>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</si>
  <si>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</si>
  <si>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</si>
  <si>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</si>
  <si>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</si>
  <si>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</si>
  <si>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</si>
  <si>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</si>
  <si>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</si>
  <si>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</si>
  <si>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</si>
  <si>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</si>
  <si>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</si>
  <si>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</si>
  <si>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</si>
  <si>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</si>
  <si>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</si>
  <si>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</si>
  <si>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</si>
  <si>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</si>
  <si>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</si>
  <si>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</si>
  <si>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</si>
  <si>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</si>
  <si>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</si>
  <si>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</si>
  <si>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</si>
  <si>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</si>
  <si>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</si>
  <si>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</si>
  <si>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</si>
  <si>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</si>
  <si>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</si>
  <si>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</si>
  <si>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</si>
  <si>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</si>
  <si>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</si>
  <si>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</si>
  <si>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</si>
  <si>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</si>
  <si>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</si>
  <si>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</si>
  <si>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</si>
  <si>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</si>
  <si>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</si>
  <si>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</si>
  <si>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</si>
  <si>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</si>
  <si>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</si>
  <si>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</si>
  <si>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</si>
  <si>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</si>
  <si>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</si>
  <si>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</si>
  <si>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</si>
  <si>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</si>
  <si>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</si>
  <si>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</si>
  <si>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</si>
  <si>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</si>
  <si>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</si>
  <si>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</si>
  <si>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</si>
  <si>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</si>
  <si>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</si>
  <si>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</si>
  <si>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</si>
  <si>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</si>
  <si>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</si>
  <si>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</si>
  <si>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</si>
  <si>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</si>
  <si>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</si>
  <si>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</si>
  <si>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</si>
  <si>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</si>
  <si>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</si>
  <si>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</si>
  <si>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</si>
  <si>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</si>
  <si>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</si>
  <si>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</si>
  <si>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</si>
  <si>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</si>
  <si>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</si>
  <si>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</si>
  <si>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</si>
  <si>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</si>
  <si>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</si>
  <si>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</si>
  <si>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</si>
  <si>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</si>
  <si>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</si>
  <si>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</si>
  <si>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</si>
  <si>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</si>
  <si>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</si>
  <si>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</si>
  <si>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</si>
  <si>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</si>
  <si>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</si>
  <si>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</si>
  <si>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</si>
  <si>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</si>
  <si>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</si>
  <si>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</si>
  <si>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</si>
  <si>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</si>
  <si>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</si>
  <si>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</si>
  <si>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</si>
  <si>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</si>
  <si>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</si>
  <si>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</si>
  <si>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</si>
  <si>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</si>
  <si>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</si>
  <si>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</si>
  <si>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</si>
  <si>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</si>
  <si>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</si>
  <si>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</si>
  <si>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</si>
  <si>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</si>
  <si>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</si>
  <si>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</si>
  <si>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</si>
  <si>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</si>
  <si>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</si>
  <si>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</si>
  <si>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</si>
  <si>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</si>
  <si>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</si>
  <si>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</si>
  <si>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</si>
  <si>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</si>
  <si>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</si>
  <si>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</si>
  <si>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</si>
  <si>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</si>
  <si>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</si>
  <si>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</si>
  <si>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</si>
  <si>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</si>
  <si>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</si>
  <si>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</si>
  <si>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</si>
  <si>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</si>
  <si>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</si>
  <si>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</si>
  <si>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</si>
  <si>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</si>
  <si>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</si>
  <si>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</si>
  <si>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</si>
  <si>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</si>
  <si>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</si>
  <si>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</si>
  <si>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</si>
  <si>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</si>
  <si>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</si>
  <si>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</si>
  <si>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</si>
  <si>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</si>
  <si>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</si>
  <si>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</si>
  <si>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</si>
  <si>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</si>
  <si>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</si>
  <si>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</si>
  <si>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</si>
  <si>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</si>
  <si>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</si>
  <si>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</si>
  <si>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</si>
  <si>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</si>
  <si>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</si>
  <si>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</si>
  <si>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</si>
  <si>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</si>
  <si>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</si>
  <si>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</si>
  <si>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</si>
  <si>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</si>
  <si>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</si>
  <si>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</si>
  <si>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</si>
  <si>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</si>
  <si>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</si>
  <si>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</si>
  <si>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</si>
  <si>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</si>
  <si>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</si>
  <si>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</si>
  <si>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</si>
  <si>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</si>
  <si>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</si>
  <si>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</si>
  <si>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</si>
  <si>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</si>
  <si>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</si>
  <si>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</si>
  <si>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</si>
  <si>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</si>
  <si>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</si>
  <si>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</si>
  <si>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</si>
  <si>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</si>
  <si>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</si>
  <si>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</si>
  <si>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</si>
  <si>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</si>
  <si>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</si>
  <si>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</si>
  <si>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</si>
  <si>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</si>
  <si>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</si>
  <si>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</si>
  <si>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</si>
  <si>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</si>
  <si>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</si>
  <si>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</si>
  <si>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</si>
  <si>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</si>
  <si>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</si>
  <si>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</si>
  <si>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</si>
  <si>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</si>
  <si>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</si>
  <si>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</si>
  <si>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</si>
  <si>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</si>
  <si>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</si>
  <si>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</si>
  <si>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</si>
  <si>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</si>
  <si>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</si>
  <si>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</si>
  <si>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</si>
  <si>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</si>
  <si>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</si>
  <si>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</si>
  <si>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</si>
  <si>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</si>
  <si>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</si>
  <si>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</si>
  <si>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</si>
  <si>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</si>
  <si>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</si>
  <si>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</si>
  <si>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</si>
  <si>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</si>
  <si>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</si>
  <si>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</si>
  <si>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</si>
  <si>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</si>
  <si>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</si>
  <si>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</si>
  <si>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</si>
  <si>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</si>
  <si>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</si>
  <si>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</si>
  <si>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</si>
  <si>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</si>
  <si>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</si>
  <si>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</si>
  <si>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</si>
  <si>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</si>
  <si>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</si>
  <si>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</si>
  <si>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</si>
  <si>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</si>
  <si>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</si>
  <si>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</si>
  <si>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</si>
  <si>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</si>
  <si>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</si>
  <si>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</si>
  <si>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</si>
  <si>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</si>
  <si>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</si>
  <si>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</si>
  <si>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</si>
  <si>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</si>
  <si>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</si>
  <si>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</si>
  <si>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</si>
  <si>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</si>
  <si>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</si>
  <si>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</si>
  <si>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</si>
  <si>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</si>
  <si>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</si>
  <si>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</si>
  <si>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</si>
  <si>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</si>
  <si>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</si>
  <si>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</si>
  <si>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</si>
  <si>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</si>
  <si>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</si>
  <si>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</si>
  <si>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</si>
  <si>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</si>
  <si>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</si>
  <si>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</si>
  <si>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</si>
  <si>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</si>
  <si>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</si>
  <si>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</si>
  <si>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</si>
  <si>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</si>
  <si>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</si>
  <si>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</si>
  <si>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</si>
  <si>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</si>
  <si>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</si>
  <si>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</si>
  <si>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</si>
  <si>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</si>
  <si>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</si>
  <si>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</si>
  <si>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</si>
  <si>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</si>
  <si>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</si>
  <si>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</si>
  <si>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</si>
  <si>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</si>
  <si>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</si>
  <si>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</si>
  <si>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</si>
  <si>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</si>
  <si>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</si>
  <si>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</si>
  <si>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</si>
  <si>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</si>
  <si>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</si>
  <si>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</si>
  <si>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</si>
  <si>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</si>
  <si>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</si>
  <si>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</si>
  <si>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</si>
  <si>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</si>
  <si>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</si>
  <si>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</si>
  <si>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</si>
  <si>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</si>
  <si>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</si>
  <si>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</si>
  <si>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</si>
  <si>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</si>
  <si>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</si>
  <si>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</si>
  <si>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</si>
  <si>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</si>
  <si>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</si>
  <si>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</si>
  <si>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</si>
  <si>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</si>
  <si>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</si>
  <si>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</si>
  <si>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</si>
  <si>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</si>
  <si>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</si>
  <si>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</si>
  <si>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</si>
  <si>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</si>
  <si>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</si>
  <si>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</si>
  <si>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</si>
  <si>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</si>
  <si>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</si>
  <si>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</si>
  <si>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</si>
  <si>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</si>
  <si>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</si>
  <si>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</si>
  <si>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</si>
  <si>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</si>
  <si>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</si>
  <si>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</si>
  <si>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</si>
  <si>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</si>
  <si>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</si>
  <si>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</si>
  <si>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</si>
  <si>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</si>
  <si>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</si>
  <si>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</si>
  <si>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</si>
  <si>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</si>
  <si>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</si>
  <si>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</si>
  <si>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</si>
  <si>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</si>
  <si>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</si>
  <si>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</si>
  <si>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</si>
  <si>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</si>
  <si>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</si>
  <si>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</si>
  <si>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</si>
  <si>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</si>
  <si>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</si>
  <si>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</si>
  <si>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</si>
  <si>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</si>
  <si>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</si>
  <si>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</si>
  <si>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</si>
  <si>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</si>
  <si>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</si>
  <si>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</si>
  <si>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</si>
  <si>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</si>
  <si>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</si>
  <si>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</si>
  <si>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</si>
  <si>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</si>
  <si>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</si>
  <si>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</si>
  <si>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</si>
  <si>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</si>
  <si>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</si>
  <si>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</si>
  <si>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</si>
  <si>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</si>
  <si>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</si>
  <si>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</si>
  <si>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</si>
  <si>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</si>
  <si>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</si>
  <si>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</si>
  <si>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</si>
  <si>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</si>
  <si>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</si>
  <si>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</si>
  <si>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</si>
  <si>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</si>
  <si>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</si>
  <si>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</si>
  <si>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</si>
  <si>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</si>
  <si>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</si>
  <si>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</si>
  <si>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</si>
  <si>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</si>
  <si>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</si>
  <si>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</si>
  <si>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</si>
  <si>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</si>
  <si>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</si>
  <si>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</si>
  <si>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</si>
  <si>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</si>
  <si>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</si>
  <si>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</si>
  <si>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</si>
  <si>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</si>
  <si>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</si>
  <si>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</si>
  <si>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</si>
  <si>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</si>
  <si>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</si>
  <si>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</si>
  <si>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</si>
  <si>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</si>
  <si>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</si>
  <si>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</si>
  <si>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</si>
  <si>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</si>
  <si>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</si>
  <si>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</si>
  <si>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</si>
  <si>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</si>
  <si>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</si>
  <si>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</si>
  <si>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</si>
  <si>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</si>
  <si>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</si>
  <si>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</si>
  <si>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</si>
  <si>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</si>
  <si>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</si>
  <si>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</si>
  <si>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</si>
  <si>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</si>
  <si>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</si>
  <si>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</si>
  <si>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</si>
  <si>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</si>
  <si>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</si>
  <si>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</si>
  <si>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</si>
  <si>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</si>
  <si>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</si>
  <si>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</si>
  <si>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</si>
  <si>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</si>
  <si>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</si>
  <si>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</si>
  <si>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</si>
  <si>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</si>
  <si>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</si>
  <si>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</si>
  <si>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</si>
  <si>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</si>
  <si>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</si>
  <si>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</si>
  <si>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</si>
  <si>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</si>
  <si>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</si>
  <si>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</si>
  <si>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</si>
  <si>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</si>
  <si>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</si>
  <si>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</si>
  <si>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</si>
  <si>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</si>
  <si>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</si>
  <si>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</si>
  <si>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</si>
  <si>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</si>
  <si>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</si>
  <si>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</si>
  <si>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</si>
  <si>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</si>
  <si>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</si>
  <si>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</si>
  <si>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</si>
  <si>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</si>
  <si>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</si>
  <si>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</si>
  <si>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</si>
  <si>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</si>
  <si>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</si>
  <si>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</si>
  <si>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</si>
  <si>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</si>
  <si>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</si>
  <si>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</si>
  <si>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</si>
  <si>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</si>
  <si>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</si>
  <si>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</si>
  <si>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</si>
  <si>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</si>
  <si>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</si>
  <si>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</si>
  <si>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</si>
  <si>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</si>
  <si>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</si>
  <si>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</si>
  <si>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</si>
  <si>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</si>
  <si>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</si>
  <si>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</si>
  <si>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</si>
  <si>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</si>
  <si>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</si>
  <si>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</si>
  <si>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</si>
  <si>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</si>
  <si>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</si>
  <si>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</si>
  <si>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</si>
  <si>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</si>
  <si>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</si>
  <si>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</si>
  <si>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</si>
  <si>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</si>
  <si>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</si>
  <si>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</si>
  <si>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</si>
  <si>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</si>
  <si>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</si>
  <si>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</si>
  <si>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</si>
  <si>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</si>
  <si>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</si>
  <si>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</si>
  <si>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</si>
  <si>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</si>
  <si>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</si>
  <si>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</si>
  <si>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</si>
  <si>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</si>
  <si>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</si>
  <si>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</si>
  <si>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</si>
  <si>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</si>
  <si>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</si>
  <si>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</si>
  <si>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</si>
  <si>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</si>
  <si>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</si>
  <si>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</si>
  <si>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</si>
  <si>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</si>
  <si>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</si>
  <si>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</si>
  <si>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</si>
  <si>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</si>
  <si>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</si>
  <si>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</si>
  <si>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</si>
  <si>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</si>
  <si>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</si>
  <si>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</si>
  <si>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</si>
  <si>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</si>
  <si>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</si>
  <si>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</si>
  <si>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</si>
  <si>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</si>
  <si>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</si>
  <si>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</si>
  <si>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</si>
  <si>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</si>
  <si>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</si>
  <si>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</si>
  <si>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</si>
  <si>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</si>
  <si>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</si>
  <si>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</si>
  <si>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</si>
  <si>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</si>
  <si>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</si>
  <si>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</si>
  <si>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</si>
  <si>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</si>
  <si>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</si>
  <si>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</si>
  <si>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</si>
  <si>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</si>
  <si>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</si>
  <si>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</si>
  <si>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</si>
  <si>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</si>
  <si>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</si>
  <si>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</si>
  <si>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</si>
  <si>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</si>
  <si>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</si>
  <si>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</si>
  <si>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</si>
  <si>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</si>
  <si>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</si>
  <si>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</si>
  <si>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</si>
  <si>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</si>
  <si>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</si>
  <si>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</si>
  <si>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</si>
  <si>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</si>
  <si>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</si>
  <si>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</si>
  <si>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</si>
  <si>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</si>
  <si>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</si>
  <si>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</si>
  <si>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</si>
  <si>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</si>
  <si>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</si>
  <si>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</si>
  <si>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</si>
  <si>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</si>
  <si>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</si>
  <si>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</si>
  <si>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</si>
  <si>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</si>
  <si>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</si>
  <si>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</si>
  <si>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</si>
  <si>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</si>
  <si>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</si>
  <si>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</si>
  <si>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</si>
  <si>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</si>
  <si>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</si>
  <si>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</si>
  <si>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</si>
  <si>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</si>
  <si>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</si>
  <si>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</si>
  <si>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</si>
  <si>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</si>
  <si>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</si>
  <si>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</si>
  <si>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</si>
  <si>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</si>
  <si>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</si>
  <si>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</si>
  <si>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</si>
  <si>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</si>
  <si>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</si>
  <si>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</si>
  <si>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</si>
  <si>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</si>
  <si>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</si>
  <si>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</si>
  <si>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</si>
  <si>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</si>
  <si>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</si>
  <si>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</si>
  <si>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</si>
  <si>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</si>
  <si>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</si>
  <si>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</si>
  <si>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</si>
  <si>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</si>
  <si>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</si>
  <si>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</si>
  <si>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</si>
  <si>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</si>
  <si>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</si>
  <si>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</si>
  <si>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</si>
  <si>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</si>
  <si>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</si>
  <si>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</si>
  <si>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</si>
  <si>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</si>
  <si>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</si>
  <si>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</si>
  <si>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</si>
  <si>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</si>
  <si>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</si>
  <si>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</si>
  <si>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</si>
  <si>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</si>
  <si>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</si>
  <si>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</si>
  <si>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</si>
  <si>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</si>
  <si>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</si>
  <si>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</si>
  <si>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</si>
  <si>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</si>
  <si>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</si>
  <si>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</si>
  <si>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</si>
  <si>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</si>
  <si>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</si>
  <si>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</si>
  <si>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</si>
  <si>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</si>
  <si>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</si>
  <si>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</si>
  <si>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</si>
  <si>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</si>
  <si>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</si>
  <si>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</si>
  <si>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</si>
  <si>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</si>
  <si>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</si>
  <si>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</si>
  <si>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</si>
  <si>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</si>
  <si>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</si>
  <si>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</si>
  <si>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</si>
  <si>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</si>
  <si>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</si>
  <si>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</si>
  <si>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</si>
  <si>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</si>
  <si>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</si>
  <si>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</si>
  <si>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</si>
  <si>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</si>
  <si>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</si>
  <si>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</si>
  <si>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</si>
  <si>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</si>
  <si>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</si>
  <si>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</si>
  <si>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</si>
  <si>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</si>
  <si>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</si>
  <si>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</si>
  <si>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</si>
  <si>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</si>
  <si>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</si>
  <si>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</si>
  <si>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</si>
  <si>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</si>
  <si>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</si>
  <si>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</si>
  <si>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</si>
  <si>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</si>
  <si>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</si>
  <si>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</si>
  <si>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</si>
  <si>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</si>
  <si>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</si>
  <si>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</si>
  <si>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</si>
  <si>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</si>
  <si>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</si>
  <si>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</si>
  <si>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</si>
  <si>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</si>
  <si>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</si>
  <si>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</si>
  <si>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</si>
  <si>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</si>
  <si>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</si>
  <si>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</si>
  <si>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</si>
  <si>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</si>
  <si>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</si>
  <si>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</si>
  <si>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</si>
  <si>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</si>
  <si>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</si>
  <si>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</si>
  <si>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</si>
  <si>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</si>
  <si>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</si>
  <si>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</si>
  <si>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</si>
  <si>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</si>
  <si>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</si>
  <si>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</si>
  <si>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</si>
  <si>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</si>
  <si>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</si>
  <si>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</si>
  <si>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</si>
  <si>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</si>
  <si>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</si>
  <si>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</si>
  <si>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</si>
  <si>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</si>
  <si>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</si>
  <si>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</si>
  <si>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</si>
  <si>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</si>
  <si>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</si>
  <si>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</si>
  <si>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</si>
  <si>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</si>
  <si>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</si>
  <si>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</si>
  <si>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</si>
  <si>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</si>
  <si>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</si>
  <si>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</si>
  <si>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</si>
  <si>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</si>
  <si>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</si>
  <si>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</si>
  <si>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</si>
  <si>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</si>
  <si>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</si>
  <si>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</si>
  <si>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</si>
  <si>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</si>
  <si>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</si>
  <si>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</si>
  <si>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</si>
  <si>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</si>
  <si>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</si>
  <si>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</si>
  <si>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</si>
  <si>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</si>
  <si>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</si>
  <si>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</si>
  <si>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</si>
  <si>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</si>
  <si>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</si>
  <si>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</si>
  <si>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</si>
  <si>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</si>
  <si>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</si>
  <si>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</si>
  <si>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</si>
  <si>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</si>
  <si>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</si>
  <si>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</si>
  <si>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</si>
  <si>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</si>
  <si>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</si>
  <si>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</si>
  <si>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</si>
  <si>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</si>
  <si>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</si>
  <si>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</si>
  <si>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</si>
  <si>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</si>
  <si>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</si>
  <si>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</si>
  <si>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</si>
  <si>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</si>
  <si>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</si>
  <si>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</si>
  <si>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</si>
  <si>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</si>
  <si>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</si>
  <si>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</si>
  <si>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</si>
  <si>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</si>
  <si>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</si>
  <si>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</si>
  <si>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</si>
  <si>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</si>
  <si>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</si>
  <si>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</si>
  <si>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</si>
  <si>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</si>
  <si>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</si>
  <si>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</si>
  <si>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</si>
  <si>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</si>
  <si>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</si>
  <si>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</si>
  <si>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</si>
  <si>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</si>
  <si>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</si>
  <si>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</si>
  <si>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</si>
  <si>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</si>
  <si>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</si>
  <si>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</si>
  <si>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</si>
  <si>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</si>
  <si>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</si>
  <si>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</si>
  <si>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</si>
  <si>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</si>
  <si>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</si>
  <si>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</si>
  <si>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</si>
  <si>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</si>
  <si>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</si>
  <si>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</si>
  <si>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</si>
  <si>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</si>
  <si>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</si>
  <si>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</si>
  <si>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</si>
  <si>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</si>
  <si>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</si>
  <si>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</si>
  <si>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</si>
  <si>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</si>
  <si>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</si>
  <si>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</si>
  <si>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</si>
  <si>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</si>
  <si>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</si>
  <si>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</si>
  <si>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</si>
  <si>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</si>
  <si>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</si>
  <si>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</si>
  <si>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</si>
  <si>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</si>
  <si>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</si>
  <si>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</si>
  <si>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</si>
  <si>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</si>
  <si>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</si>
  <si>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</si>
  <si>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</si>
  <si>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</si>
  <si>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</si>
  <si>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</si>
  <si>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</si>
  <si>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</si>
  <si>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</si>
  <si>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</si>
  <si>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</si>
  <si>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</si>
  <si>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</si>
  <si>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</si>
  <si>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</si>
  <si>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</si>
  <si>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</si>
  <si>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</si>
  <si>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</si>
  <si>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</si>
  <si>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</si>
  <si>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</si>
  <si>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</si>
  <si>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</si>
  <si>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</si>
  <si>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</si>
  <si>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</si>
  <si>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</si>
  <si>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</si>
  <si>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</si>
  <si>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</si>
  <si>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</si>
  <si>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</si>
  <si>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</si>
  <si>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</si>
  <si>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</si>
  <si>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</si>
  <si>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</si>
  <si>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</si>
  <si>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</si>
  <si>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</si>
  <si>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</si>
  <si>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</si>
  <si>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</si>
  <si>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</si>
  <si>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</si>
  <si>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</si>
  <si>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</si>
  <si>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</si>
  <si>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</si>
  <si>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</si>
  <si>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</si>
  <si>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</si>
  <si>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</si>
  <si>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</si>
  <si>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</si>
  <si>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</si>
  <si>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</si>
  <si>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</si>
  <si>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</si>
  <si>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</si>
  <si>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</si>
  <si>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</si>
  <si>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</si>
  <si>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</si>
  <si>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</si>
  <si>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</si>
  <si>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</si>
  <si>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</si>
  <si>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</si>
  <si>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</si>
  <si>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</si>
  <si>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</si>
  <si>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</si>
  <si>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</si>
  <si>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</si>
  <si>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</si>
  <si>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</si>
  <si>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</si>
  <si>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</si>
  <si>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</si>
  <si>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</si>
  <si>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</si>
  <si>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</si>
  <si>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</si>
  <si>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</si>
  <si>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</si>
  <si>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</si>
  <si>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</si>
  <si>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</si>
  <si>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</si>
  <si>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</si>
  <si>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</si>
  <si>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</si>
  <si>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</si>
  <si>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</si>
  <si>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</si>
  <si>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</si>
  <si>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</si>
  <si>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</si>
  <si>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</si>
  <si>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</si>
  <si>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</si>
  <si>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</si>
  <si>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</si>
  <si>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</si>
  <si>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</si>
  <si>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</si>
  <si>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</si>
  <si>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</si>
  <si>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</si>
  <si>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</si>
  <si>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</si>
  <si>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</si>
  <si>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</si>
  <si>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</si>
  <si>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</si>
  <si>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</si>
  <si>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</si>
  <si>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</si>
  <si>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</si>
  <si>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</si>
  <si>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</si>
  <si>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</si>
  <si>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</si>
  <si>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</si>
  <si>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</si>
  <si>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</si>
  <si>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</si>
  <si>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</si>
  <si>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</si>
  <si>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</si>
  <si>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</si>
  <si>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</si>
  <si>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</si>
  <si>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</si>
  <si>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</si>
  <si>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</si>
  <si>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</si>
  <si>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</si>
  <si>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</si>
  <si>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</si>
  <si>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</si>
  <si>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</si>
  <si>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</si>
  <si>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</si>
  <si>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</si>
  <si>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</si>
  <si>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</si>
  <si>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</si>
  <si>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</si>
  <si>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</si>
  <si>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</si>
  <si>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</si>
  <si>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</si>
  <si>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</si>
  <si>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</si>
  <si>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</si>
  <si>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</si>
  <si>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</si>
  <si>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</si>
  <si>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</si>
  <si>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</si>
  <si>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</si>
  <si>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</si>
  <si>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</si>
  <si>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</si>
  <si>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</si>
  <si>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</si>
  <si>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</si>
  <si>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</si>
  <si>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</si>
  <si>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</si>
  <si>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</si>
  <si>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</si>
  <si>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</si>
  <si>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</si>
  <si>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</si>
  <si>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</si>
  <si>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</si>
  <si>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</si>
  <si>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</si>
  <si>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</si>
  <si>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</si>
  <si>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</si>
  <si>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</si>
  <si>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</si>
  <si>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</si>
  <si>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</si>
  <si>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</si>
  <si>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</si>
  <si>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</si>
  <si>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</si>
  <si>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</si>
  <si>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</si>
  <si>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</si>
  <si>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</si>
  <si>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</si>
  <si>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</si>
  <si>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</si>
  <si>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</si>
  <si>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</si>
  <si>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</si>
  <si>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</si>
  <si>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</si>
  <si>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</si>
  <si>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</si>
  <si>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</si>
  <si>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</si>
  <si>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</si>
  <si>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</si>
  <si>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</si>
  <si>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</si>
  <si>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</si>
  <si>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</si>
  <si>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</si>
  <si>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</si>
  <si>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</si>
  <si>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</si>
  <si>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</si>
  <si>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</si>
  <si>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</si>
  <si>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</si>
  <si>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</si>
  <si>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</si>
  <si>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</si>
  <si>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</si>
  <si>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</si>
  <si>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</si>
  <si>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</si>
  <si>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</si>
  <si>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</si>
  <si>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</si>
  <si>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</si>
  <si>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</si>
  <si>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</si>
  <si>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</si>
  <si>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</si>
  <si>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</si>
  <si>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</si>
  <si>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</si>
  <si>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</si>
  <si>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</si>
  <si>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</si>
  <si>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</si>
  <si>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</si>
  <si>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</si>
  <si>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</si>
  <si>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</si>
  <si>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</si>
  <si>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</si>
  <si>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</si>
  <si>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</si>
  <si>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</si>
  <si>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</si>
  <si>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</si>
  <si>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</si>
  <si>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</si>
  <si>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</si>
  <si>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</si>
  <si>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</si>
  <si>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</si>
  <si>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</si>
  <si>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</si>
  <si>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</si>
  <si>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</si>
  <si>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</si>
  <si>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</si>
  <si>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</si>
  <si>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</si>
  <si>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</si>
  <si>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</si>
  <si>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</si>
  <si>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</si>
  <si>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</si>
  <si>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</si>
  <si>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</si>
  <si>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</si>
  <si>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</si>
  <si>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</si>
  <si>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</si>
  <si>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</si>
  <si>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</si>
  <si>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</si>
  <si>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</si>
  <si>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</si>
  <si>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</si>
  <si>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</si>
  <si>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</si>
  <si>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</si>
  <si>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</si>
  <si>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</si>
  <si>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</si>
  <si>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</si>
  <si>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</si>
  <si>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</si>
  <si>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</si>
  <si>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</si>
  <si>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</si>
  <si>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</si>
  <si>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</si>
  <si>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</si>
  <si>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</si>
  <si>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</si>
  <si>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</si>
  <si>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</si>
  <si>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</si>
  <si>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</si>
  <si>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</si>
  <si>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</si>
  <si>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</si>
  <si>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</si>
  <si>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</si>
  <si>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</si>
  <si>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</si>
  <si>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</si>
  <si>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</si>
  <si>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</si>
  <si>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</si>
  <si>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</si>
  <si>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</si>
  <si>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</si>
  <si>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</si>
  <si>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</si>
  <si>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</si>
  <si>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</si>
  <si>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</si>
  <si>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</si>
  <si>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</si>
  <si>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</si>
  <si>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</si>
  <si>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</si>
  <si>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</si>
  <si>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</si>
  <si>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</si>
  <si>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</si>
  <si>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</si>
  <si>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</si>
  <si>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</si>
  <si>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</si>
  <si>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</si>
  <si>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</si>
  <si>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</si>
  <si>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</si>
  <si>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</si>
  <si>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</si>
  <si>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</si>
  <si>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</si>
  <si>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</si>
  <si>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</si>
  <si>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</si>
  <si>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</si>
  <si>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</si>
  <si>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</si>
  <si>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</si>
  <si>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</si>
  <si>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</si>
  <si>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</si>
  <si>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</si>
  <si>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</si>
  <si>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</si>
  <si>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</si>
  <si>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</si>
  <si>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</si>
  <si>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</si>
  <si>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</si>
  <si>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</si>
  <si>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</si>
  <si>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</si>
  <si>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</si>
  <si>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</si>
  <si>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</si>
  <si>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</si>
  <si>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</si>
  <si>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</si>
  <si>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</si>
  <si>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</si>
  <si>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</si>
  <si>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</si>
  <si>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</si>
  <si>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</si>
  <si>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</si>
  <si>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</si>
  <si>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</si>
  <si>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</si>
  <si>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</si>
  <si>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</si>
  <si>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</si>
  <si>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</si>
  <si>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</si>
  <si>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</si>
  <si>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</si>
  <si>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</si>
  <si>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</si>
  <si>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</si>
  <si>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</si>
  <si>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</si>
  <si>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</si>
  <si>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</si>
  <si>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</si>
  <si>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</si>
  <si>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</si>
  <si>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</si>
  <si>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</si>
  <si>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</si>
  <si>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</si>
  <si>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</si>
  <si>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</si>
  <si>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</si>
  <si>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</si>
  <si>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</si>
  <si>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</si>
  <si>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</si>
  <si>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</si>
  <si>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</si>
  <si>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</si>
  <si>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</si>
  <si>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</si>
  <si>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</si>
  <si>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</si>
  <si>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</si>
  <si>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</si>
  <si>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</si>
  <si>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</si>
  <si>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</si>
  <si>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</si>
  <si>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</si>
  <si>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</si>
  <si>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</si>
  <si>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</si>
  <si>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</si>
  <si>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</si>
  <si>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</si>
  <si>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</si>
  <si>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</si>
  <si>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</si>
  <si>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</si>
  <si>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</si>
  <si>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</si>
  <si>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</si>
  <si>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</si>
  <si>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</si>
  <si>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</si>
  <si>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</si>
  <si>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</si>
  <si>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</si>
  <si>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</si>
  <si>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</si>
  <si>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</si>
  <si>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</si>
  <si>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</si>
  <si>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</si>
  <si>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</si>
  <si>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</si>
  <si>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</si>
  <si>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</si>
  <si>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</si>
  <si>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</si>
  <si>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</si>
  <si>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</si>
  <si>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</si>
  <si>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</si>
  <si>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</si>
  <si>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</si>
  <si>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</si>
  <si>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</si>
  <si>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</si>
  <si>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</si>
  <si>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</si>
  <si>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</si>
  <si>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</si>
  <si>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</si>
  <si>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</si>
  <si>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</si>
  <si>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</si>
  <si>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</si>
  <si>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</si>
  <si>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</si>
  <si>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</si>
  <si>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</si>
  <si>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</si>
  <si>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</si>
  <si>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</si>
  <si>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</si>
  <si>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</si>
  <si>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</si>
  <si>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</si>
  <si>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</si>
  <si>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</si>
  <si>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</si>
  <si>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</si>
  <si>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</si>
  <si>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</si>
  <si>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</si>
  <si>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</si>
  <si>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</si>
  <si>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</si>
  <si>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</si>
  <si>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</si>
  <si>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</si>
  <si>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</si>
  <si>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</si>
  <si>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</si>
  <si>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</si>
  <si>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</si>
  <si>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</si>
  <si>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</si>
  <si>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</si>
  <si>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</si>
  <si>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</si>
  <si>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</si>
  <si>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</si>
  <si>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</si>
  <si>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</si>
  <si>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</si>
  <si>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</si>
  <si>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</si>
  <si>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</si>
  <si>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</si>
  <si>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</si>
  <si>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</si>
  <si>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</si>
  <si>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</si>
  <si>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</si>
  <si>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</si>
  <si>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</si>
  <si>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</si>
  <si>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</si>
  <si>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</si>
  <si>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</si>
  <si>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</si>
  <si>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</si>
  <si>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</si>
  <si>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</si>
  <si>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</si>
  <si>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</si>
  <si>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</si>
  <si>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</si>
  <si>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</si>
  <si>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</si>
  <si>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</si>
  <si>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</si>
  <si>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</si>
  <si>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</si>
  <si>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</si>
  <si>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</si>
  <si>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</si>
  <si>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</si>
  <si>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</si>
  <si>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</si>
  <si>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</si>
  <si>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</si>
  <si>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</si>
  <si>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</si>
  <si>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</si>
  <si>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</si>
  <si>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</si>
  <si>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</si>
  <si>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</si>
  <si>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</si>
  <si>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</si>
  <si>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</si>
  <si>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</si>
  <si>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</si>
  <si>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</si>
  <si>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</si>
  <si>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</si>
  <si>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</si>
  <si>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</si>
  <si>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</si>
  <si>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</si>
  <si>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</si>
  <si>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</si>
  <si>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</si>
  <si>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</si>
  <si>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</si>
  <si>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</si>
  <si>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</si>
  <si>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</si>
  <si>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</si>
  <si>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</si>
  <si>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</si>
  <si>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</si>
  <si>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</si>
  <si>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</si>
  <si>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</si>
  <si>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</si>
  <si>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</si>
  <si>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</si>
  <si>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</si>
  <si>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</si>
  <si>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</si>
  <si>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</si>
  <si>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</si>
  <si>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</si>
  <si>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</si>
  <si>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</si>
  <si>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</si>
  <si>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</si>
  <si>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</si>
  <si>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</si>
  <si>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</si>
  <si>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</si>
  <si>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</si>
  <si>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</si>
  <si>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</si>
  <si>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</si>
  <si>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</si>
  <si>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</si>
  <si>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</si>
  <si>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</si>
  <si>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</si>
  <si>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</si>
  <si>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</si>
  <si>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</si>
  <si>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</si>
  <si>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</si>
  <si>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</si>
  <si>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</si>
  <si>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</si>
  <si>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</si>
  <si>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</si>
  <si>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</si>
  <si>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</si>
  <si>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</si>
  <si>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</si>
  <si>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</si>
  <si>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</si>
  <si>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</si>
  <si>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</si>
  <si>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</si>
  <si>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</si>
  <si>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</si>
  <si>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</si>
  <si>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</si>
  <si>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</si>
  <si>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</si>
  <si>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</si>
  <si>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</si>
  <si>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</si>
  <si>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</si>
  <si>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</si>
  <si>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</si>
  <si>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</si>
  <si>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</si>
  <si>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</si>
  <si>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</si>
  <si>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</si>
  <si>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</si>
  <si>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</si>
  <si>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</si>
  <si>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</si>
  <si>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</si>
  <si>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</si>
  <si>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</si>
  <si>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</si>
  <si>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</si>
  <si>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</si>
  <si>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</si>
  <si>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</si>
  <si>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</si>
  <si>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</si>
  <si>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</si>
  <si>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</si>
  <si>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</si>
  <si>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</si>
  <si>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</si>
  <si>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</si>
  <si>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</si>
  <si>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</si>
  <si>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</si>
  <si>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</si>
  <si>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</si>
  <si>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</si>
  <si>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</si>
  <si>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</si>
  <si>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</si>
  <si>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</si>
  <si>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</si>
  <si>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</si>
  <si>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</si>
  <si>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</si>
  <si>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</si>
  <si>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</si>
  <si>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</si>
  <si>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</si>
  <si>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</si>
  <si>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</si>
  <si>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</si>
  <si>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</si>
  <si>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</si>
  <si>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</si>
  <si>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</si>
  <si>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</si>
  <si>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</si>
  <si>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</si>
  <si>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</si>
  <si>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</si>
  <si>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</si>
  <si>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</si>
  <si>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</si>
  <si>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</si>
  <si>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</si>
  <si>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</si>
  <si>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</si>
  <si>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</si>
  <si>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</si>
  <si>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</si>
  <si>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</si>
  <si>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</si>
  <si>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</si>
  <si>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</si>
  <si>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</si>
  <si>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</si>
  <si>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</si>
  <si>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</si>
  <si>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</si>
  <si>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</si>
  <si>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</si>
  <si>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</si>
  <si>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</si>
  <si>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</si>
  <si>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</si>
  <si>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</si>
  <si>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</si>
  <si>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</si>
  <si>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</si>
  <si>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</si>
  <si>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</si>
  <si>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</si>
  <si>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</si>
  <si>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</si>
  <si>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</si>
  <si>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</si>
  <si>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</si>
  <si>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</si>
  <si>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</si>
  <si>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</si>
  <si>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</si>
  <si>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</si>
  <si>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</si>
  <si>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</si>
  <si>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</si>
  <si>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</si>
  <si>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</si>
  <si>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</si>
  <si>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</si>
  <si>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</si>
  <si>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</si>
  <si>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</si>
  <si>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</si>
  <si>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</si>
  <si>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</si>
  <si>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</si>
  <si>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</si>
  <si>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</si>
  <si>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</si>
  <si>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</si>
  <si>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</si>
  <si>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</si>
  <si>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</si>
  <si>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</si>
  <si>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</si>
  <si>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</si>
  <si>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</si>
  <si>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</si>
  <si>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</si>
  <si>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</si>
  <si>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</si>
  <si>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</si>
  <si>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</si>
  <si>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</si>
  <si>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</si>
  <si>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</si>
  <si>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</si>
  <si>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</si>
  <si>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</si>
  <si>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</si>
  <si>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</si>
  <si>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</si>
  <si>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</si>
  <si>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</si>
  <si>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</si>
  <si>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</si>
  <si>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</si>
  <si>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</si>
  <si>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</si>
  <si>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</si>
  <si>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</si>
  <si>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</si>
  <si>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</si>
  <si>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</si>
  <si>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</si>
  <si>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</si>
  <si>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</si>
  <si>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</si>
  <si>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</si>
  <si>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</si>
  <si>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</si>
  <si>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</si>
  <si>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</si>
  <si>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</si>
  <si>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</si>
  <si>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</si>
  <si>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</si>
  <si>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</si>
  <si>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</si>
  <si>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</si>
  <si>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</si>
  <si>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</si>
  <si>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</si>
  <si>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</si>
  <si>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</si>
  <si>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</si>
  <si>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</si>
  <si>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</si>
  <si>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</si>
  <si>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</si>
  <si>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</si>
  <si>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</si>
  <si>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</si>
  <si>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</si>
  <si>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</si>
  <si>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</si>
  <si>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</si>
  <si>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</si>
  <si>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</si>
  <si>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</si>
  <si>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</si>
  <si>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</si>
  <si>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</si>
  <si>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</si>
  <si>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</si>
  <si>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</si>
  <si>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</si>
  <si>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</si>
  <si>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</si>
  <si>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</si>
  <si>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</si>
  <si>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</si>
  <si>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</si>
  <si>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</si>
  <si>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</si>
  <si>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</si>
  <si>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</si>
  <si>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</si>
  <si>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</si>
  <si>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</si>
  <si>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</si>
  <si>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</si>
  <si>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</si>
  <si>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</si>
  <si>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</si>
  <si>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</si>
  <si>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</si>
  <si>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</si>
  <si>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</si>
  <si>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</si>
  <si>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</si>
  <si>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</si>
  <si>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</si>
  <si>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</si>
  <si>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</si>
  <si>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</si>
  <si>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</si>
  <si>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</si>
  <si>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</si>
  <si>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</si>
  <si>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</si>
  <si>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</si>
  <si>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</si>
  <si>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</si>
  <si>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</si>
  <si>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</si>
  <si>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</si>
  <si>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</si>
  <si>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</si>
  <si>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</si>
  <si>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</si>
  <si>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</si>
  <si>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</si>
  <si>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</si>
  <si>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</si>
  <si>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</si>
  <si>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</si>
  <si>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</si>
  <si>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</si>
  <si>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</si>
  <si>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</si>
  <si>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</si>
  <si>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</si>
  <si>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</si>
  <si>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</si>
  <si>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</si>
  <si>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</si>
  <si>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</si>
  <si>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</si>
  <si>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</si>
  <si>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</si>
  <si>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</si>
  <si>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</si>
  <si>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</si>
  <si>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</si>
  <si>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</si>
  <si>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</si>
  <si>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</si>
  <si>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</si>
  <si>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</si>
  <si>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</si>
  <si>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</si>
  <si>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</si>
  <si>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</si>
  <si>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</si>
  <si>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</si>
  <si>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</si>
  <si>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</si>
  <si>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</si>
  <si>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</si>
  <si>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</si>
  <si>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</si>
  <si>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</si>
  <si>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</si>
  <si>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</si>
  <si>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</si>
  <si>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</si>
  <si>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</si>
  <si>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</si>
  <si>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</si>
  <si>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</si>
  <si>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</si>
  <si>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</si>
  <si>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</si>
  <si>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</si>
  <si>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</si>
  <si>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</si>
  <si>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</si>
  <si>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</si>
  <si>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</si>
  <si>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</si>
  <si>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</si>
  <si>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</si>
  <si>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</si>
  <si>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</si>
  <si>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</si>
  <si>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</si>
  <si>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</si>
  <si>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</si>
  <si>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</si>
  <si>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</si>
  <si>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</si>
  <si>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</si>
  <si>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</si>
  <si>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</si>
  <si>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</si>
  <si>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</si>
  <si>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</si>
  <si>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</si>
  <si>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</si>
  <si>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</si>
  <si>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</si>
  <si>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</si>
  <si>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</si>
  <si>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</si>
  <si>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</si>
  <si>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</si>
  <si>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</si>
  <si>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</si>
  <si>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</si>
  <si>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</si>
  <si>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</si>
  <si>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</si>
  <si>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</si>
  <si>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</si>
  <si>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</si>
  <si>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</si>
  <si>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</si>
  <si>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</si>
  <si>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</si>
  <si>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</si>
  <si>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</si>
  <si>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</si>
  <si>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</si>
  <si>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</si>
  <si>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</si>
  <si>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</si>
  <si>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</si>
  <si>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</si>
  <si>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</si>
  <si>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</si>
  <si>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</si>
  <si>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</si>
  <si>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</si>
  <si>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</si>
  <si>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</si>
  <si>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</si>
  <si>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</si>
  <si>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</si>
  <si>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</si>
  <si>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</si>
  <si>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</si>
  <si>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</si>
  <si>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</si>
  <si>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</si>
  <si>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</si>
  <si>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</si>
  <si>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</si>
  <si>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</si>
  <si>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</si>
  <si>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</si>
  <si>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</si>
  <si>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</si>
  <si>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</si>
  <si>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</si>
  <si>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</si>
  <si>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</si>
  <si>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</si>
  <si>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</si>
  <si>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</si>
  <si>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</si>
  <si>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</si>
  <si>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</si>
  <si>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</si>
  <si>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</si>
  <si>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</si>
  <si>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</si>
  <si>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</si>
  <si>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</si>
  <si>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</si>
  <si>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</si>
  <si>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</si>
  <si>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</si>
  <si>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</si>
  <si>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</si>
  <si>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</si>
  <si>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</si>
  <si>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</si>
  <si>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</si>
  <si>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</si>
  <si>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</si>
  <si>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</si>
  <si>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</si>
  <si>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</si>
  <si>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</si>
  <si>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</si>
  <si>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</si>
  <si>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</si>
  <si>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</si>
  <si>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</si>
  <si>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</si>
  <si>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</si>
  <si>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</si>
  <si>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</si>
  <si>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</si>
  <si>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</si>
  <si>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</si>
  <si>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</si>
  <si>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</si>
  <si>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</si>
  <si>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</si>
  <si>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</si>
  <si>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</si>
  <si>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</si>
  <si>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</si>
  <si>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</si>
  <si>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</si>
  <si>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</si>
  <si>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</si>
  <si>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</si>
  <si>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</si>
  <si>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</si>
  <si>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</si>
  <si>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</si>
  <si>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</si>
  <si>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</si>
  <si>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</si>
  <si>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</si>
  <si>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</si>
  <si>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</si>
  <si>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</si>
  <si>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</si>
  <si>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</si>
  <si>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</si>
  <si>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</si>
  <si>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</si>
  <si>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</si>
  <si>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</si>
  <si>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</si>
  <si>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</si>
  <si>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</si>
  <si>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</si>
  <si>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</si>
  <si>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</si>
  <si>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</si>
  <si>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</si>
  <si>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</si>
  <si>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</si>
  <si>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</si>
  <si>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</si>
  <si>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</si>
  <si>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</si>
  <si>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</si>
  <si>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</si>
  <si>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</si>
  <si>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</si>
  <si>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</si>
  <si>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</si>
  <si>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</si>
  <si>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</si>
  <si>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</si>
  <si>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</si>
  <si>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</si>
  <si>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</si>
  <si>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</si>
  <si>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</si>
  <si>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</si>
  <si>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</si>
  <si>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</si>
  <si>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</si>
  <si>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</si>
  <si>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</si>
  <si>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</si>
  <si>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</si>
  <si>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</si>
  <si>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</si>
  <si>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</si>
  <si>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</si>
  <si>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</si>
  <si>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</si>
  <si>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</si>
  <si>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</si>
  <si>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</si>
  <si>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</si>
  <si>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</si>
  <si>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</si>
  <si>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</si>
  <si>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</si>
  <si>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</si>
  <si>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</si>
  <si>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</si>
  <si>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</si>
  <si>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</si>
  <si>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</si>
  <si>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</si>
  <si>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</si>
  <si>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</si>
  <si>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</si>
  <si>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</si>
  <si>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</si>
  <si>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</si>
  <si>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</si>
  <si>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</si>
  <si>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</si>
  <si>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</si>
  <si>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</si>
  <si>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</si>
  <si>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</si>
  <si>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</si>
  <si>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</si>
  <si>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</si>
  <si>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</si>
  <si>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</si>
  <si>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</si>
  <si>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</si>
  <si>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</si>
  <si>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</si>
  <si>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</si>
  <si>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</si>
  <si>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</si>
  <si>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</si>
  <si>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</si>
  <si>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</si>
  <si>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</si>
  <si>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</si>
  <si>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</si>
  <si>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</si>
  <si>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</si>
  <si>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</si>
  <si>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</si>
  <si>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</si>
  <si>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</si>
  <si>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</si>
  <si>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</si>
  <si>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</si>
  <si>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</si>
  <si>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</si>
  <si>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</si>
  <si>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</si>
  <si>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</si>
  <si>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</si>
  <si>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</si>
  <si>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</si>
  <si>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</si>
  <si>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</si>
  <si>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</si>
  <si>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</si>
  <si>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</si>
  <si>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</si>
  <si>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</si>
  <si>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</si>
  <si>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</si>
  <si>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</si>
  <si>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</si>
  <si>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</si>
  <si>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</si>
  <si>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</si>
  <si>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</si>
  <si>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</si>
  <si>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</si>
  <si>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</si>
  <si>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</si>
  <si>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</si>
  <si>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</si>
  <si>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</si>
  <si>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</si>
  <si>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</si>
  <si>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</si>
  <si>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</si>
  <si>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</si>
  <si>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</si>
  <si>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</si>
  <si>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</si>
  <si>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</si>
  <si>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</si>
  <si>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</si>
  <si>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</si>
  <si>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</si>
  <si>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</si>
  <si>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</si>
  <si>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</si>
  <si>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</si>
  <si>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</si>
  <si>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</si>
  <si>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</si>
  <si>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</si>
  <si>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</si>
  <si>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</si>
  <si>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</si>
  <si>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</si>
  <si>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</si>
  <si>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</si>
  <si>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</si>
  <si>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</si>
  <si>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</si>
  <si>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</si>
  <si>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</si>
  <si>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</si>
  <si>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</si>
  <si>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</si>
  <si>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</si>
  <si>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</si>
  <si>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</si>
  <si>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</si>
  <si>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</si>
  <si>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</si>
  <si>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</si>
  <si>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</si>
  <si>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</si>
  <si>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</si>
  <si>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</si>
  <si>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</si>
  <si>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</si>
  <si>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</si>
  <si>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</si>
  <si>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</si>
  <si>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</si>
  <si>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</si>
  <si>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</si>
  <si>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</si>
  <si>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</si>
  <si>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</si>
  <si>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</si>
  <si>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</si>
  <si>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</si>
  <si>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</si>
  <si>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</si>
  <si>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</si>
  <si>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</si>
  <si>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</si>
  <si>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</si>
  <si>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</si>
  <si>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</si>
  <si>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</si>
  <si>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</si>
  <si>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</si>
  <si>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</si>
  <si>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</si>
  <si>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</si>
  <si>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</si>
  <si>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</si>
  <si>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</si>
  <si>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</si>
  <si>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</si>
  <si>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</si>
  <si>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</si>
  <si>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</si>
  <si>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</si>
  <si>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</si>
  <si>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</si>
  <si>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</si>
  <si>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</si>
  <si>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</si>
  <si>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</si>
  <si>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</si>
  <si>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</si>
  <si>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</si>
  <si>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</si>
  <si>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</si>
  <si>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</si>
  <si>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</si>
  <si>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</si>
  <si>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</si>
  <si>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</si>
  <si>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</si>
  <si>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</si>
  <si>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</si>
  <si>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</si>
  <si>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</si>
  <si>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</si>
  <si>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</si>
  <si>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</si>
  <si>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</si>
  <si>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</si>
  <si>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</si>
  <si>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</si>
  <si>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</si>
  <si>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</si>
  <si>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</si>
  <si>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</si>
  <si>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</si>
  <si>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</si>
  <si>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</si>
  <si>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</si>
  <si>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</si>
  <si>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</si>
  <si>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</si>
  <si>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</si>
  <si>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</si>
  <si>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</si>
  <si>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</si>
  <si>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</si>
  <si>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</si>
  <si>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</si>
  <si>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</si>
  <si>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</si>
  <si>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</si>
  <si>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</si>
  <si>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</si>
  <si>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</si>
  <si>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</si>
  <si>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</si>
  <si>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</si>
  <si>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</si>
  <si>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</si>
  <si>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</si>
  <si>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</si>
  <si>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</si>
  <si>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</si>
  <si>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</si>
  <si>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</si>
  <si>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</si>
  <si>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</si>
  <si>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</si>
  <si>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</si>
  <si>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</si>
  <si>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</si>
  <si>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</si>
  <si>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</si>
  <si>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</si>
  <si>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</si>
  <si>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</si>
  <si>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</si>
  <si>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</si>
  <si>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</si>
  <si>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</si>
  <si>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</si>
  <si>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</si>
  <si>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</si>
  <si>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</si>
  <si>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</si>
  <si>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</si>
  <si>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</si>
  <si>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</si>
  <si>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</si>
  <si>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</si>
  <si>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</si>
  <si>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</si>
  <si>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</si>
  <si>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</si>
  <si>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</si>
  <si>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</si>
  <si>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</si>
  <si>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</si>
  <si>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</si>
  <si>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</si>
  <si>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</si>
  <si>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</si>
  <si>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</si>
  <si>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</si>
  <si>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</si>
  <si>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</si>
  <si>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</si>
  <si>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</si>
  <si>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</si>
  <si>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</si>
  <si>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</si>
  <si>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</si>
  <si>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</si>
  <si>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</si>
  <si>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</si>
  <si>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</si>
  <si>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</si>
  <si>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</si>
  <si>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</si>
  <si>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</si>
  <si>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</si>
  <si>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</si>
  <si>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</si>
  <si>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</si>
  <si>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</si>
  <si>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</si>
  <si>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</si>
  <si>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</si>
  <si>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</si>
  <si>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</si>
  <si>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</si>
  <si>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</si>
  <si>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</si>
  <si>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</si>
  <si>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</si>
  <si>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</si>
  <si>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</si>
  <si>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</si>
  <si>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</si>
  <si>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</si>
  <si>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</si>
  <si>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</si>
  <si>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</si>
  <si>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</si>
  <si>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</si>
  <si>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</si>
  <si>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</si>
  <si>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</si>
  <si>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</si>
  <si>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</si>
  <si>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</si>
  <si>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</si>
  <si>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</si>
  <si>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</si>
  <si>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</si>
  <si>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</si>
  <si>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</si>
  <si>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</si>
  <si>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</si>
  <si>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</si>
  <si>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</si>
  <si>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</si>
  <si>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</si>
  <si>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</si>
  <si>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</si>
  <si>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</si>
  <si>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</si>
  <si>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</si>
  <si>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</si>
  <si>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</si>
  <si>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</si>
  <si>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</si>
  <si>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</si>
  <si>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</si>
  <si>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</si>
  <si>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</si>
  <si>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</si>
  <si>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</si>
  <si>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</si>
  <si>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</si>
  <si>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</si>
  <si>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</si>
  <si>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</si>
  <si>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</si>
  <si>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</si>
  <si>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</si>
  <si>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</si>
  <si>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</si>
  <si>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</si>
  <si>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</si>
  <si>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</si>
  <si>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</si>
  <si>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</si>
  <si>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</si>
  <si>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</si>
  <si>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</si>
  <si>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</si>
  <si>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</si>
  <si>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</si>
  <si>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</si>
  <si>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</si>
  <si>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</si>
  <si>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</si>
  <si>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</si>
  <si>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</si>
  <si>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</si>
  <si>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</si>
  <si>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</si>
  <si>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</si>
  <si>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</si>
  <si>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</si>
  <si>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</si>
  <si>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</si>
  <si>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</si>
  <si>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</si>
  <si>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</si>
  <si>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</si>
  <si>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</si>
  <si>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</si>
  <si>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</si>
  <si>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</si>
  <si>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</si>
  <si>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</si>
  <si>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</si>
  <si>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</si>
  <si>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</si>
  <si>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</si>
  <si>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</si>
  <si>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</si>
  <si>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</si>
  <si>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</si>
  <si>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</si>
  <si>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</si>
  <si>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</si>
  <si>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</si>
  <si>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</si>
  <si>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</si>
  <si>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</si>
  <si>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</si>
  <si>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</si>
  <si>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</si>
  <si>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</si>
  <si>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</si>
  <si>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</si>
  <si>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</si>
  <si>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</si>
  <si>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</si>
  <si>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</si>
  <si>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</si>
  <si>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</si>
  <si>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</si>
  <si>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</si>
  <si>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</si>
  <si>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</si>
  <si>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</si>
  <si>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</si>
  <si>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</si>
  <si>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</si>
  <si>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</si>
  <si>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</si>
  <si>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</si>
  <si>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</si>
  <si>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</si>
  <si>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</si>
  <si>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</si>
  <si>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</si>
  <si>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</si>
  <si>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</si>
  <si>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</si>
  <si>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</si>
  <si>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</si>
  <si>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</si>
  <si>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</si>
  <si>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</si>
  <si>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</si>
  <si>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</si>
  <si>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</si>
  <si>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</si>
  <si>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</si>
  <si>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</si>
  <si>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</si>
  <si>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</si>
  <si>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</si>
  <si>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</si>
  <si>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</si>
  <si>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</si>
  <si>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</si>
  <si>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</si>
  <si>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</si>
  <si>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</si>
  <si>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</si>
  <si>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</si>
  <si>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</si>
  <si>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</si>
  <si>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</si>
  <si>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</si>
  <si>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</si>
  <si>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</si>
  <si>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</si>
  <si>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</si>
  <si>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</si>
  <si>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</si>
  <si>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</si>
  <si>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</si>
  <si>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</si>
  <si>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</si>
  <si>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</si>
  <si>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</si>
  <si>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</si>
  <si>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</si>
  <si>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</si>
  <si>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</si>
  <si>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</si>
  <si>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</si>
  <si>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</si>
  <si>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</si>
  <si>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</si>
  <si>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</si>
  <si>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</si>
  <si>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</si>
  <si>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</si>
  <si>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</si>
  <si>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</si>
  <si>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</si>
  <si>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</si>
  <si>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</si>
  <si>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</si>
  <si>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</si>
  <si>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</si>
  <si>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</si>
  <si>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</si>
  <si>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</si>
  <si>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</si>
  <si>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</si>
  <si>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</si>
  <si>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</si>
  <si>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</si>
  <si>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</si>
  <si>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</si>
  <si>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</si>
  <si>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</si>
  <si>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</si>
  <si>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</si>
  <si>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</si>
  <si>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</si>
  <si>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</si>
  <si>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</si>
  <si>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</si>
  <si>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</si>
  <si>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</si>
  <si>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</si>
  <si>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</si>
  <si>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</si>
  <si>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</si>
  <si>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</si>
  <si>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</si>
  <si>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</si>
  <si>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</si>
  <si>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</si>
  <si>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</si>
  <si>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</si>
  <si>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</si>
  <si>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</si>
  <si>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</si>
  <si>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</si>
  <si>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</si>
  <si>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</si>
  <si>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</si>
  <si>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</si>
  <si>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</si>
  <si>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</si>
  <si>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</si>
  <si>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</si>
  <si>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</si>
  <si>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</si>
  <si>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</si>
  <si>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</si>
  <si>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</si>
  <si>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</si>
  <si>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</si>
  <si>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</si>
  <si>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</si>
  <si>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</si>
  <si>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</si>
  <si>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</si>
  <si>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</si>
  <si>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</si>
  <si>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</si>
  <si>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</si>
  <si>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</si>
  <si>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</si>
  <si>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</si>
  <si>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</si>
  <si>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</si>
  <si>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</si>
  <si>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</si>
  <si>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</si>
  <si>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</si>
  <si>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</si>
  <si>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</si>
  <si>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</si>
  <si>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</si>
  <si>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</si>
  <si>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</si>
  <si>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</si>
  <si>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</si>
  <si>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</si>
  <si>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</si>
  <si>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</si>
  <si>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</si>
  <si>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</si>
  <si>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</si>
  <si>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</si>
  <si>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</si>
  <si>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</si>
  <si>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</si>
  <si>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</si>
  <si>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</si>
  <si>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</si>
  <si>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</si>
  <si>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</si>
  <si>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</si>
  <si>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</si>
  <si>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</si>
  <si>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</si>
  <si>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</si>
  <si>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</si>
  <si>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</si>
  <si>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</si>
  <si>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</si>
  <si>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</si>
  <si>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</si>
  <si>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</si>
  <si>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</si>
  <si>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</si>
  <si>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</si>
  <si>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</si>
  <si>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</si>
  <si>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</si>
  <si>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</si>
  <si>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</si>
  <si>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</si>
  <si>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</si>
  <si>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</si>
  <si>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</si>
  <si>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</si>
  <si>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</si>
  <si>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</si>
  <si>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</si>
  <si>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</si>
  <si>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</si>
  <si>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</si>
  <si>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</si>
  <si>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</si>
  <si>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</si>
  <si>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</si>
  <si>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</si>
  <si>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</si>
  <si>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</si>
  <si>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</si>
  <si>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</si>
  <si>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</si>
  <si>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</si>
  <si>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</si>
  <si>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</si>
  <si>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</si>
  <si>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</si>
  <si>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</si>
  <si>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</si>
  <si>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</si>
  <si>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</si>
  <si>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</si>
  <si>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</si>
  <si>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</si>
  <si>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</si>
  <si>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</si>
  <si>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</si>
  <si>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</si>
  <si>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</si>
  <si>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</si>
  <si>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</si>
  <si>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</si>
  <si>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</si>
  <si>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</si>
  <si>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</si>
  <si>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</si>
  <si>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</si>
  <si>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</si>
  <si>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</si>
  <si>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</si>
  <si>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</si>
  <si>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</si>
  <si>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</si>
  <si>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</si>
  <si>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</si>
  <si>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</si>
  <si>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</si>
  <si>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</si>
  <si>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</si>
  <si>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</si>
  <si>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</si>
  <si>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</si>
  <si>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</si>
  <si>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</si>
  <si>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</si>
  <si>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</si>
  <si>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</si>
  <si>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</si>
  <si>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</si>
  <si>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</si>
  <si>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</si>
  <si>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</si>
  <si>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</si>
  <si>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</si>
  <si>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</si>
  <si>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</si>
  <si>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</si>
  <si>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</si>
  <si>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</si>
  <si>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</si>
  <si>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</si>
  <si>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</si>
  <si>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</si>
  <si>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</si>
  <si>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</si>
  <si>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</si>
  <si>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</si>
  <si>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</si>
  <si>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</si>
  <si>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</si>
  <si>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</si>
  <si>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</si>
  <si>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</si>
  <si>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</si>
  <si>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</si>
  <si>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</si>
  <si>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</si>
  <si>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</si>
  <si>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</si>
  <si>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</si>
  <si>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</si>
  <si>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</si>
  <si>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</si>
  <si>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</si>
  <si>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</si>
  <si>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</si>
  <si>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</si>
  <si>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</si>
  <si>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</si>
  <si>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</si>
  <si>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</si>
  <si>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</si>
  <si>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</si>
  <si>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</si>
  <si>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</si>
  <si>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</si>
  <si>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</si>
  <si>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</si>
  <si>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</si>
  <si>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</si>
  <si>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</si>
  <si>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</si>
  <si>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</si>
  <si>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</si>
  <si>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</si>
  <si>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</si>
  <si>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</si>
  <si>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</si>
  <si>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</si>
  <si>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</si>
  <si>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</si>
  <si>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</si>
  <si>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</si>
  <si>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</si>
  <si>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</si>
  <si>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</si>
  <si>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</si>
  <si>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</si>
  <si>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</si>
  <si>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</si>
  <si>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</si>
  <si>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</si>
  <si>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</si>
  <si>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</si>
  <si>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</si>
  <si>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</si>
  <si>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</si>
  <si>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</si>
  <si>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</si>
  <si>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</si>
  <si>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</si>
  <si>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</si>
  <si>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</si>
  <si>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</si>
  <si>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</si>
  <si>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</si>
  <si>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</si>
  <si>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</si>
  <si>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</si>
  <si>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</si>
  <si>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</si>
  <si>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</si>
  <si>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</si>
  <si>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</si>
  <si>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</si>
  <si>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</si>
  <si>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</si>
  <si>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</si>
  <si>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</si>
  <si>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</si>
  <si>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</si>
  <si>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</si>
  <si>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</si>
  <si>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</si>
  <si>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</si>
  <si>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</si>
  <si>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</si>
  <si>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</si>
  <si>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</si>
  <si>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</si>
  <si>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</si>
  <si>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</si>
  <si>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</si>
  <si>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</si>
  <si>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</si>
  <si>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</si>
  <si>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</si>
  <si>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</si>
  <si>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</si>
  <si>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</si>
  <si>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</si>
  <si>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</si>
  <si>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</si>
  <si>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</si>
  <si>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</si>
  <si>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</si>
  <si>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</si>
  <si>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</si>
  <si>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</si>
  <si>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</si>
  <si>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</si>
  <si>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</si>
  <si>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</si>
  <si>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</si>
  <si>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</si>
  <si>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</si>
  <si>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</si>
  <si>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</si>
  <si>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</si>
  <si>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</si>
  <si>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</si>
  <si>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</si>
  <si>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</si>
  <si>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</si>
  <si>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</si>
  <si>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</si>
  <si>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</si>
  <si>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</si>
  <si>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</si>
  <si>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</si>
  <si>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</si>
  <si>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</si>
  <si>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</si>
  <si>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</si>
  <si>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</si>
  <si>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</si>
  <si>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</si>
  <si>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</si>
  <si>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</si>
  <si>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</si>
  <si>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</si>
  <si>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</si>
  <si>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</si>
  <si>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</si>
  <si>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</si>
  <si>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</si>
  <si>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</si>
  <si>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</si>
  <si>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</si>
  <si>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</si>
  <si>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</si>
  <si>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</si>
  <si>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</si>
  <si>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</si>
  <si>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</si>
  <si>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</si>
  <si>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</si>
  <si>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</si>
  <si>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</si>
  <si>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</si>
  <si>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</si>
  <si>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</si>
  <si>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</si>
  <si>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</si>
  <si>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</si>
  <si>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</si>
  <si>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</si>
  <si>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</si>
  <si>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</si>
  <si>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</si>
  <si>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</si>
  <si>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</si>
  <si>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</si>
  <si>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</si>
  <si>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</si>
  <si>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</si>
  <si>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</si>
  <si>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</si>
  <si>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</si>
  <si>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</si>
  <si>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</si>
  <si>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</si>
  <si>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</si>
  <si>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</si>
  <si>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</si>
  <si>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</si>
  <si>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</si>
  <si>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</si>
  <si>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</si>
  <si>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</si>
  <si>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</si>
  <si>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</si>
  <si>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</si>
  <si>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</si>
  <si>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</si>
  <si>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</si>
  <si>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</si>
  <si>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</si>
  <si>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</si>
  <si>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</si>
  <si>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</si>
  <si>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</si>
  <si>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</si>
  <si>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</si>
  <si>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</si>
  <si>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</si>
  <si>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</si>
  <si>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</si>
  <si>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</si>
  <si>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</si>
  <si>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</si>
  <si>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</si>
  <si>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</si>
  <si>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</si>
  <si>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</si>
  <si>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</si>
  <si>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</si>
  <si>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</si>
  <si>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</si>
  <si>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</si>
  <si>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</si>
  <si>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</si>
  <si>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</si>
  <si>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</si>
  <si>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</si>
  <si>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</si>
  <si>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</si>
  <si>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</si>
  <si>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</si>
  <si>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</si>
  <si>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</si>
  <si>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</si>
  <si>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</si>
  <si>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</si>
  <si>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</si>
  <si>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</si>
  <si>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</si>
  <si>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</si>
  <si>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</si>
  <si>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</si>
  <si>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</si>
  <si>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</si>
  <si>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</si>
  <si>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</si>
  <si>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</si>
  <si>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</si>
  <si>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</si>
  <si>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</si>
  <si>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</si>
  <si>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</si>
  <si>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</si>
  <si>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</si>
  <si>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</si>
  <si>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</si>
  <si>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</si>
  <si>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</si>
  <si>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</si>
  <si>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</si>
  <si>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</si>
  <si>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</si>
  <si>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</si>
  <si>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</si>
  <si>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</si>
  <si>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</si>
  <si>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</si>
  <si>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</si>
  <si>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</si>
  <si>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</si>
  <si>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</si>
  <si>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</si>
  <si>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</si>
  <si>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</si>
  <si>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</si>
  <si>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</si>
  <si>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</si>
  <si>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</si>
  <si>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</si>
  <si>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</si>
  <si>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</si>
  <si>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</si>
  <si>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</si>
  <si>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</si>
  <si>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</si>
  <si>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</si>
  <si>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</si>
  <si>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</si>
  <si>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</si>
  <si>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</si>
  <si>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</si>
  <si>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</si>
  <si>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</si>
  <si>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</si>
  <si>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</si>
  <si>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</si>
  <si>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</si>
  <si>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</si>
  <si>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</si>
  <si>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</si>
  <si>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</si>
  <si>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</si>
  <si>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</si>
  <si>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</si>
  <si>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</si>
  <si>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</si>
  <si>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</si>
  <si>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</si>
  <si>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</si>
  <si>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</si>
  <si>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</si>
  <si>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</si>
  <si>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</si>
  <si>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</si>
  <si>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</si>
  <si>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</si>
  <si>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</si>
  <si>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</si>
  <si>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</si>
  <si>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</si>
  <si>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</si>
  <si>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</si>
  <si>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</si>
  <si>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</si>
  <si>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</si>
  <si>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</si>
  <si>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</si>
  <si>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</si>
  <si>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</si>
  <si>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</si>
  <si>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</si>
  <si>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</si>
  <si>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</si>
  <si>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</si>
  <si>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</si>
  <si>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</si>
  <si>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</si>
  <si>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</si>
  <si>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</si>
  <si>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</si>
  <si>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</si>
  <si>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</si>
  <si>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</si>
  <si>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</si>
  <si>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</si>
  <si>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</si>
  <si>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</si>
  <si>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</si>
  <si>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</si>
  <si>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</si>
  <si>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</si>
  <si>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</si>
  <si>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</si>
  <si>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</si>
  <si>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</si>
  <si>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</si>
  <si>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</si>
  <si>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</si>
  <si>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</si>
  <si>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</si>
  <si>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</si>
  <si>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</si>
  <si>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</si>
  <si>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</si>
  <si>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</si>
  <si>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</si>
  <si>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</si>
  <si>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</si>
  <si>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</si>
  <si>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</si>
  <si>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</si>
  <si>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</si>
  <si>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</si>
  <si>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</si>
  <si>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</si>
  <si>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</si>
  <si>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</si>
  <si>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</si>
  <si>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</si>
  <si>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</si>
  <si>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</si>
  <si>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</si>
  <si>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</si>
  <si>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</si>
  <si>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</si>
  <si>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</si>
  <si>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</si>
  <si>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</si>
  <si>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</si>
  <si>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</si>
  <si>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</si>
  <si>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</si>
  <si>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</si>
  <si>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</si>
  <si>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</si>
  <si>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</si>
  <si>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</si>
  <si>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</si>
  <si>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</si>
  <si>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</si>
  <si>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</si>
  <si>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</si>
  <si>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</si>
  <si>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</si>
  <si>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</si>
  <si>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</si>
  <si>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</si>
  <si>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</si>
  <si>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</si>
  <si>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</si>
  <si>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</si>
  <si>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</si>
  <si>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</si>
  <si>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</si>
  <si>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</si>
  <si>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</si>
  <si>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</si>
  <si>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</si>
  <si>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</si>
  <si>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</si>
  <si>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</si>
  <si>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</si>
  <si>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</si>
  <si>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</si>
  <si>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</si>
  <si>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</si>
  <si>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</si>
  <si>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</si>
  <si>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</si>
  <si>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</si>
  <si>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</si>
  <si>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</si>
  <si>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</si>
  <si>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</si>
  <si>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</si>
  <si>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</si>
  <si>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</si>
  <si>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</si>
  <si>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</si>
  <si>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</si>
  <si>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</si>
  <si>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</si>
  <si>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</si>
  <si>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</si>
  <si>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</si>
  <si>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</si>
  <si>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</si>
  <si>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</si>
  <si>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</si>
  <si>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</si>
  <si>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</si>
  <si>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</si>
  <si>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</si>
  <si>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</si>
  <si>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</si>
  <si>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</si>
  <si>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</si>
  <si>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</si>
  <si>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</si>
  <si>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</si>
  <si>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</si>
  <si>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</si>
  <si>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</si>
  <si>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</si>
  <si>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</si>
  <si>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</si>
  <si>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</si>
  <si>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</si>
  <si>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</si>
  <si>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</si>
  <si>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</si>
  <si>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</si>
  <si>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</si>
  <si>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</si>
  <si>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</si>
  <si>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</si>
  <si>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</si>
  <si>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</si>
  <si>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</si>
  <si>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</si>
  <si>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</si>
  <si>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</si>
  <si>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</si>
  <si>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</si>
  <si>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</si>
  <si>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</si>
  <si>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</si>
  <si>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</si>
  <si>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</si>
  <si>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</si>
  <si>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</si>
  <si>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</si>
  <si>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</si>
  <si>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</si>
  <si>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</si>
  <si>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</si>
  <si>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</si>
  <si>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</si>
  <si>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</si>
  <si>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</si>
  <si>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</si>
  <si>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</si>
  <si>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</si>
  <si>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</si>
  <si>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</si>
  <si>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</si>
  <si>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</si>
  <si>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</si>
  <si>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</si>
  <si>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</si>
  <si>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</si>
  <si>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</si>
  <si>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</si>
  <si>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</si>
  <si>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</si>
  <si>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</si>
  <si>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</si>
  <si>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</si>
  <si>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</si>
  <si>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</si>
  <si>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</si>
  <si>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</si>
  <si>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</si>
  <si>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</si>
  <si>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</si>
  <si>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</si>
  <si>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</si>
  <si>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</si>
  <si>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</si>
  <si>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</si>
  <si>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</si>
  <si>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</si>
  <si>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</si>
  <si>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</si>
  <si>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</si>
  <si>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</si>
  <si>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</si>
  <si>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</si>
  <si>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</si>
  <si>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</si>
  <si>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</si>
  <si>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</si>
  <si>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</si>
  <si>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</si>
  <si>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</si>
  <si>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</si>
  <si>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</si>
  <si>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</si>
  <si>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</si>
  <si>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</si>
  <si>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</si>
  <si>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</si>
  <si>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</si>
  <si>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</si>
  <si>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</si>
  <si>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</si>
  <si>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</si>
  <si>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</si>
  <si>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</si>
  <si>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</si>
  <si>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</si>
  <si>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</si>
  <si>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</si>
  <si>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</si>
  <si>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</si>
  <si>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</si>
  <si>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</si>
  <si>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</si>
  <si>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</si>
  <si>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</si>
  <si>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</si>
  <si>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</si>
  <si>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</si>
  <si>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</si>
  <si>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</si>
  <si>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</si>
  <si>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</si>
  <si>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</si>
  <si>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</si>
  <si>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</si>
  <si>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</si>
  <si>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</si>
  <si>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</si>
  <si>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</si>
  <si>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</si>
  <si>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</si>
  <si>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</si>
  <si>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</si>
  <si>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</si>
  <si>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</si>
  <si>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</si>
  <si>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</si>
  <si>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</si>
  <si>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</si>
  <si>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</si>
  <si>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</si>
  <si>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</si>
  <si>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</si>
  <si>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</si>
  <si>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</si>
  <si>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</si>
  <si>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</si>
  <si>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</si>
  <si>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</si>
  <si>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</si>
  <si>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</si>
  <si>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</si>
  <si>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</si>
  <si>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</si>
  <si>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</si>
  <si>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</si>
  <si>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</si>
  <si>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</si>
  <si>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</si>
  <si>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</si>
  <si>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</si>
  <si>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</si>
  <si>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</si>
  <si>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</si>
  <si>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</si>
  <si>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</si>
  <si>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</si>
  <si>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</si>
  <si>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</si>
  <si>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</si>
  <si>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</si>
  <si>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</si>
  <si>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</si>
  <si>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</si>
  <si>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</si>
  <si>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</si>
  <si>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</si>
  <si>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</si>
  <si>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</si>
  <si>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</si>
  <si>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</si>
  <si>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</si>
  <si>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</si>
  <si>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</si>
  <si>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</si>
  <si>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</si>
  <si>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</si>
  <si>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</si>
  <si>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</si>
  <si>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</si>
  <si>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</si>
  <si>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</si>
  <si>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</si>
  <si>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</si>
  <si>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</si>
  <si>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</si>
  <si>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</si>
  <si>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</si>
  <si>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</si>
  <si>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</si>
  <si>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</si>
  <si>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</si>
  <si>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</si>
  <si>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</si>
  <si>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</si>
  <si>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</si>
  <si>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</si>
  <si>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</si>
  <si>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</si>
  <si>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</si>
  <si>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</si>
  <si>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</si>
  <si>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</si>
  <si>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</si>
  <si>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</si>
  <si>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</si>
  <si>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</si>
  <si>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</si>
  <si>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</si>
  <si>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</si>
  <si>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</si>
  <si>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</si>
  <si>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</si>
  <si>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</si>
  <si>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</si>
  <si>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</si>
  <si>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</si>
  <si>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</si>
  <si>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</si>
  <si>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</si>
  <si>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</si>
  <si>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</si>
  <si>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</si>
  <si>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</si>
  <si>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</si>
  <si>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</si>
  <si>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</si>
  <si>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</si>
  <si>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</si>
  <si>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</si>
  <si>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</si>
  <si>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</si>
  <si>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</si>
  <si>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</si>
  <si>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</si>
  <si>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</si>
  <si>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</si>
  <si>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</si>
  <si>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</si>
  <si>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</si>
  <si>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</si>
  <si>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</si>
  <si>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</si>
  <si>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</si>
  <si>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</si>
  <si>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</si>
  <si>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</si>
  <si>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</si>
  <si>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</si>
  <si>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</si>
  <si>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</si>
  <si>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</si>
  <si>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</si>
  <si>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</si>
  <si>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</si>
  <si>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</si>
  <si>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</si>
  <si>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</si>
  <si>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</si>
  <si>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</si>
  <si>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</si>
  <si>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</si>
  <si>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</si>
  <si>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</si>
  <si>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</si>
  <si>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</si>
  <si>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</si>
  <si>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</si>
  <si>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</si>
  <si>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</si>
  <si>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</si>
  <si>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</si>
  <si>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</si>
  <si>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</si>
  <si>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</si>
  <si>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</si>
  <si>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</si>
  <si>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</si>
  <si>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</si>
  <si>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</si>
  <si>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</si>
  <si>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</si>
  <si>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</si>
  <si>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</si>
  <si>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</si>
  <si>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</si>
  <si>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</si>
  <si>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</si>
  <si>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</si>
  <si>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</si>
  <si>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</si>
  <si>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</si>
  <si>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</si>
  <si>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</si>
  <si>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</si>
  <si>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</si>
  <si>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</si>
  <si>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</si>
  <si>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</si>
  <si>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</si>
  <si>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</si>
  <si>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</si>
  <si>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</si>
  <si>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</si>
  <si>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</si>
  <si>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</si>
  <si>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</si>
  <si>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</si>
  <si>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</si>
  <si>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</si>
  <si>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</si>
  <si>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</si>
  <si>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</si>
  <si>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</si>
  <si>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</si>
  <si>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</si>
  <si>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</si>
  <si>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</si>
  <si>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</si>
  <si>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</si>
  <si>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</si>
  <si>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</si>
  <si>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</si>
  <si>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</si>
  <si>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</si>
  <si>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</si>
  <si>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</si>
  <si>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</si>
  <si>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</si>
  <si>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</si>
  <si>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</si>
  <si>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</si>
  <si>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</si>
  <si>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</si>
  <si>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</si>
  <si>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</si>
  <si>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</si>
  <si>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</si>
  <si>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</si>
  <si>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</si>
  <si>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</si>
  <si>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</si>
  <si>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</si>
  <si>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</si>
  <si>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</si>
  <si>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</si>
  <si>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</si>
  <si>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</si>
  <si>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</si>
  <si>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</si>
  <si>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</si>
  <si>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</si>
  <si>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</si>
  <si>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</si>
  <si>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</si>
  <si>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</si>
  <si>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</si>
  <si>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</si>
  <si>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</si>
  <si>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</si>
  <si>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</si>
  <si>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</si>
  <si>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</si>
  <si>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</si>
  <si>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</si>
  <si>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</si>
  <si>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</si>
  <si>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</si>
  <si>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</si>
  <si>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</si>
  <si>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</si>
  <si>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</si>
  <si>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</si>
  <si>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</si>
  <si>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</si>
  <si>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</si>
  <si>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</si>
  <si>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</si>
  <si>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</si>
  <si>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</si>
  <si>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</si>
  <si>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</si>
  <si>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</si>
  <si>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</si>
  <si>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</si>
  <si>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</si>
  <si>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</si>
  <si>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</si>
  <si>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</si>
  <si>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</si>
  <si>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</si>
  <si>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</si>
  <si>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</si>
  <si>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</si>
  <si>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</si>
  <si>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</si>
  <si>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</si>
  <si>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</si>
  <si>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</si>
  <si>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</si>
  <si>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</si>
  <si>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</si>
  <si>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</si>
  <si>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</si>
  <si>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</si>
  <si>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</si>
  <si>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</si>
  <si>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</si>
  <si>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</si>
  <si>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</si>
  <si>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</si>
  <si>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</si>
  <si>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</si>
  <si>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</si>
  <si>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</si>
  <si>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</si>
  <si>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</si>
  <si>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</si>
  <si>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</si>
  <si>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</si>
  <si>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</si>
  <si>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</si>
  <si>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</si>
  <si>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</si>
  <si>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</si>
  <si>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</si>
  <si>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</si>
  <si>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</si>
  <si>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</si>
  <si>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</si>
  <si>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</si>
  <si>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</si>
  <si>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</si>
  <si>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</si>
  <si>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</si>
  <si>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</si>
  <si>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</si>
  <si>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</si>
  <si>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</si>
  <si>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</si>
  <si>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</si>
  <si>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</si>
  <si>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</si>
  <si>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</si>
  <si>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</si>
  <si>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</si>
  <si>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</si>
  <si>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</si>
  <si>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</si>
  <si>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</si>
  <si>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</si>
  <si>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</si>
  <si>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</si>
  <si>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</si>
  <si>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</si>
  <si>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</si>
  <si>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</si>
  <si>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</si>
  <si>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</si>
  <si>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</si>
  <si>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</si>
  <si>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</si>
  <si>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</si>
  <si>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</si>
  <si>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</si>
  <si>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</si>
  <si>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</si>
  <si>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</si>
  <si>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</si>
  <si>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</si>
  <si>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</si>
  <si>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</si>
  <si>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</si>
  <si>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</si>
  <si>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</si>
  <si>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</si>
  <si>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</si>
  <si>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</si>
  <si>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</si>
  <si>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</si>
  <si>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</si>
  <si>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</si>
  <si>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</si>
  <si>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</si>
  <si>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</si>
  <si>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</si>
  <si>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</si>
  <si>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</si>
  <si>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</si>
  <si>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</si>
  <si>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</si>
  <si>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</si>
  <si>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</si>
  <si>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</si>
  <si>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</si>
  <si>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</si>
  <si>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</si>
  <si>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</si>
  <si>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</si>
  <si>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</si>
  <si>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</si>
  <si>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</si>
  <si>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</si>
  <si>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</si>
  <si>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</si>
  <si>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</si>
  <si>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</si>
  <si>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</si>
  <si>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</si>
  <si>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</si>
  <si>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</si>
  <si>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</si>
  <si>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</si>
  <si>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</si>
  <si>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</si>
  <si>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</si>
  <si>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</si>
  <si>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</si>
  <si>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</si>
  <si>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</si>
  <si>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</si>
  <si>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</si>
  <si>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</si>
  <si>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</si>
  <si>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</si>
  <si>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</si>
  <si>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</si>
  <si>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</si>
  <si>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</si>
  <si>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</si>
  <si>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</si>
  <si>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</si>
  <si>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</si>
  <si>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</si>
  <si>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</si>
  <si>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</si>
  <si>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</si>
  <si>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</si>
  <si>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</si>
  <si>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</si>
  <si>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</si>
  <si>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</si>
  <si>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</si>
  <si>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</si>
  <si>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</si>
  <si>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</si>
  <si>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</si>
  <si>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</si>
  <si>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</si>
  <si>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</si>
  <si>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</si>
  <si>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</si>
  <si>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</si>
  <si>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</si>
  <si>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</si>
  <si>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</si>
  <si>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</si>
  <si>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</si>
  <si>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</si>
  <si>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</si>
  <si>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</si>
  <si>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</si>
  <si>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</si>
  <si>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</si>
  <si>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</si>
  <si>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</si>
  <si>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</si>
  <si>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</si>
  <si>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</si>
  <si>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</si>
  <si>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</si>
  <si>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</si>
  <si>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</si>
  <si>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</si>
  <si>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</si>
  <si>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</si>
  <si>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</si>
  <si>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</si>
  <si>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</si>
  <si>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</si>
  <si>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</si>
  <si>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</si>
  <si>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</si>
  <si>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</si>
  <si>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</si>
  <si>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</si>
  <si>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</si>
  <si>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</si>
  <si>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</si>
  <si>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</si>
  <si>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</si>
  <si>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</si>
  <si>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</si>
  <si>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</si>
  <si>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</si>
  <si>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</si>
  <si>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</si>
  <si>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</si>
  <si>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</si>
  <si>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</si>
  <si>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</si>
  <si>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</si>
  <si>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</si>
  <si>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</si>
  <si>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</si>
  <si>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</si>
  <si>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</si>
  <si>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</si>
  <si>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</si>
  <si>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</si>
  <si>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</si>
  <si>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</si>
  <si>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</si>
  <si>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</si>
  <si>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</si>
  <si>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</si>
  <si>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</si>
  <si>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</si>
  <si>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</si>
  <si>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</si>
  <si>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</si>
  <si>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</si>
  <si>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</si>
  <si>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</si>
  <si>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</si>
  <si>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</si>
  <si>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</si>
  <si>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</si>
  <si>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</si>
  <si>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</si>
  <si>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</si>
  <si>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</si>
  <si>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</si>
  <si>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</si>
  <si>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</si>
  <si>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</si>
  <si>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</si>
  <si>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</si>
  <si>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</si>
  <si>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</si>
  <si>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</si>
  <si>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</si>
  <si>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</si>
  <si>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</si>
  <si>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</si>
  <si>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</si>
  <si>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</si>
  <si>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</si>
  <si>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</si>
  <si>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</si>
  <si>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</si>
  <si>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</si>
  <si>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</si>
  <si>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</si>
  <si>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</si>
  <si>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</si>
  <si>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</si>
  <si>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</si>
  <si>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</si>
  <si>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</si>
  <si>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</si>
  <si>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</si>
  <si>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</si>
  <si>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</si>
  <si>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</si>
  <si>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</si>
  <si>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</si>
  <si>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</si>
  <si>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</si>
  <si>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</si>
  <si>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</si>
  <si>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</si>
  <si>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</si>
  <si>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</si>
  <si>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</si>
  <si>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</si>
  <si>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</si>
  <si>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</si>
  <si>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</si>
  <si>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</si>
  <si>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</si>
  <si>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</si>
  <si>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</si>
  <si>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</si>
  <si>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</si>
  <si>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</si>
  <si>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</si>
  <si>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</si>
  <si>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</si>
  <si>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</si>
  <si>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</si>
  <si>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</si>
  <si>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</si>
  <si>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</si>
  <si>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</si>
  <si>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</si>
  <si>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</si>
  <si>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</si>
  <si>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</si>
  <si>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</si>
  <si>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</si>
  <si>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</si>
  <si>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</si>
  <si>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</si>
  <si>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</si>
  <si>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</si>
  <si>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</si>
  <si>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</si>
  <si>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</si>
  <si>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</si>
  <si>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</si>
  <si>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</si>
  <si>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</si>
  <si>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</si>
  <si>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</si>
  <si>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</si>
  <si>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</si>
  <si>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</si>
  <si>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</si>
  <si>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</si>
  <si>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</si>
  <si>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</si>
  <si>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</si>
  <si>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</si>
  <si>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</si>
  <si>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</si>
  <si>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</si>
  <si>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</si>
  <si>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</si>
  <si>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</si>
  <si>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</si>
  <si>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</si>
  <si>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</si>
  <si>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</si>
  <si>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</si>
  <si>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</si>
  <si>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</si>
  <si>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</si>
  <si>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</si>
  <si>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</si>
  <si>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</si>
  <si>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</si>
  <si>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</si>
  <si>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</si>
  <si>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</si>
  <si>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</si>
  <si>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</si>
  <si>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</si>
  <si>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</si>
  <si>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</si>
  <si>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</si>
  <si>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</si>
  <si>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</si>
  <si>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</si>
  <si>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</si>
  <si>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</si>
  <si>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</si>
  <si>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</si>
  <si>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</si>
  <si>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</si>
  <si>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</si>
  <si>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</si>
  <si>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</si>
  <si>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</si>
  <si>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</si>
  <si>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</si>
  <si>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</si>
  <si>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</si>
  <si>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</si>
  <si>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</si>
  <si>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</si>
  <si>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</si>
  <si>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</si>
  <si>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</si>
  <si>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</si>
  <si>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</si>
  <si>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</si>
  <si>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</si>
  <si>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</si>
  <si>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</si>
  <si>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</si>
  <si>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</si>
  <si>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</si>
  <si>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</si>
  <si>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</si>
  <si>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</si>
  <si>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</si>
  <si>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</si>
  <si>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</si>
  <si>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</si>
  <si>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</si>
  <si>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</si>
  <si>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</si>
  <si>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</si>
  <si>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</si>
  <si>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</si>
  <si>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</si>
  <si>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</si>
  <si>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</si>
  <si>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</si>
  <si>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</si>
  <si>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</si>
  <si>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</si>
  <si>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</si>
  <si>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</si>
  <si>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</si>
  <si>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</si>
  <si>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</si>
  <si>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</si>
  <si>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</si>
  <si>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</si>
  <si>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</si>
  <si>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</si>
  <si>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</si>
  <si>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</si>
  <si>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</si>
  <si>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</si>
  <si>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</si>
  <si>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</si>
  <si>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</si>
  <si>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</si>
  <si>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</si>
  <si>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</si>
  <si>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</si>
  <si>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</si>
  <si>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</si>
  <si>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</si>
  <si>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</si>
  <si>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</si>
  <si>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</si>
  <si>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</si>
  <si>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</si>
  <si>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</si>
  <si>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</si>
  <si>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</si>
  <si>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</si>
  <si>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</si>
  <si>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</si>
  <si>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</si>
  <si>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</si>
  <si>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</si>
  <si>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</si>
  <si>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</si>
  <si>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</si>
  <si>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</si>
  <si>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</si>
  <si>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</si>
  <si>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</si>
  <si>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</si>
  <si>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</si>
  <si>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</si>
  <si>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</si>
  <si>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</si>
  <si>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</si>
  <si>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</si>
  <si>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</si>
  <si>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</si>
  <si>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</si>
  <si>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</si>
  <si>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</si>
  <si>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</si>
  <si>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</si>
  <si>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</si>
  <si>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</si>
  <si>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</si>
  <si>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</si>
  <si>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</si>
  <si>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</si>
  <si>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</si>
  <si>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</si>
  <si>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</si>
  <si>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</si>
  <si>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</si>
  <si>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</si>
  <si>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</si>
  <si>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</si>
  <si>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</si>
  <si>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</si>
  <si>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</si>
  <si>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</si>
  <si>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</si>
  <si>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</si>
  <si>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</si>
  <si>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</si>
  <si>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</si>
  <si>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</si>
  <si>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</si>
  <si>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</si>
  <si>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</si>
  <si>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</si>
  <si>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</si>
  <si>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</si>
  <si>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</si>
  <si>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</si>
  <si>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</si>
  <si>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</si>
  <si>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</si>
  <si>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</si>
  <si>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</si>
  <si>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</si>
  <si>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</si>
  <si>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</si>
  <si>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</si>
  <si>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</si>
  <si>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</si>
  <si>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</si>
  <si>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</si>
  <si>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</si>
  <si>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</si>
  <si>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</si>
  <si>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</si>
  <si>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</si>
  <si>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</si>
  <si>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</si>
  <si>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</si>
  <si>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</si>
  <si>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</si>
  <si>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</si>
  <si>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</si>
  <si>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</si>
  <si>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</si>
  <si>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</si>
  <si>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</si>
  <si>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</si>
  <si>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</si>
  <si>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</si>
  <si>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</si>
  <si>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</si>
  <si>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</si>
  <si>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</si>
  <si>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</si>
  <si>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</si>
  <si>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</si>
  <si>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</si>
  <si>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</si>
  <si>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</si>
  <si>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</si>
  <si>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</si>
  <si>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</si>
  <si>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</si>
  <si>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</si>
  <si>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</si>
  <si>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</si>
  <si>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</si>
  <si>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</si>
  <si>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</si>
  <si>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</si>
  <si>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</si>
  <si>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</si>
  <si>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</si>
  <si>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</si>
  <si>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</si>
  <si>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</si>
  <si>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</si>
  <si>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</si>
  <si>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</si>
  <si>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</si>
  <si>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</si>
  <si>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</si>
  <si>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</si>
  <si>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</si>
  <si>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</si>
  <si>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</si>
  <si>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</si>
  <si>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</si>
  <si>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</si>
  <si>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</si>
  <si>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</si>
  <si>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</si>
  <si>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</si>
  <si>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</si>
  <si>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</si>
  <si>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</si>
  <si>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</si>
  <si>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</si>
  <si>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</si>
  <si>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</si>
  <si>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</si>
  <si>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</si>
  <si>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</si>
  <si>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</si>
  <si>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</si>
  <si>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</si>
  <si>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</si>
  <si>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</si>
  <si>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</si>
  <si>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</si>
  <si>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</si>
  <si>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</si>
  <si>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</si>
  <si>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</si>
  <si>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</si>
  <si>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</si>
  <si>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</si>
  <si>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</si>
  <si>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</si>
  <si>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</si>
  <si>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</si>
  <si>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</si>
  <si>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</si>
  <si>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</si>
  <si>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</si>
  <si>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</si>
  <si>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</si>
  <si>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</si>
  <si>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</si>
  <si>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</si>
  <si>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</si>
  <si>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</si>
  <si>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</si>
  <si>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</si>
  <si>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</si>
  <si>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</si>
  <si>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</si>
  <si>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</si>
  <si>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</si>
  <si>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</si>
  <si>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</si>
  <si>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</si>
  <si>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</si>
  <si>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</si>
  <si>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</si>
  <si>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</si>
  <si>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</si>
  <si>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</si>
  <si>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</si>
  <si>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</si>
  <si>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</si>
  <si>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</si>
  <si>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</si>
  <si>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</si>
  <si>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</si>
  <si>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</si>
  <si>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</si>
  <si>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</si>
  <si>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</si>
  <si>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</si>
  <si>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</si>
  <si>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</si>
  <si>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</si>
  <si>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</si>
  <si>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</si>
  <si>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</si>
  <si>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</si>
  <si>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</si>
  <si>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</si>
  <si>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</si>
  <si>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</si>
  <si>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</si>
  <si>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</si>
  <si>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</si>
  <si>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</si>
  <si>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</si>
  <si>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</si>
  <si>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</si>
  <si>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</si>
  <si>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</si>
  <si>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</si>
  <si>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</si>
  <si>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</si>
  <si>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</si>
  <si>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</si>
  <si>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</si>
  <si>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</si>
  <si>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</si>
  <si>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</si>
  <si>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</si>
  <si>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</si>
  <si>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</si>
  <si>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</si>
  <si>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</si>
  <si>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</si>
  <si>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</si>
  <si>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</si>
  <si>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</si>
  <si>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</si>
  <si>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</si>
  <si>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</si>
  <si>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</si>
  <si>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</si>
  <si>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</si>
  <si>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</si>
  <si>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</si>
  <si>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</si>
  <si>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</si>
  <si>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</si>
  <si>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</si>
  <si>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</si>
  <si>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</si>
  <si>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</si>
  <si>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</si>
  <si>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</si>
  <si>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</si>
  <si>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</si>
  <si>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</si>
  <si>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</si>
  <si>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</si>
  <si>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</si>
  <si>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</si>
  <si>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</si>
  <si>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</si>
  <si>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</si>
  <si>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</si>
  <si>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</si>
  <si>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</si>
  <si>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</si>
  <si>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</si>
  <si>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</si>
  <si>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</si>
  <si>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</si>
  <si>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</si>
  <si>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</si>
  <si>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</si>
  <si>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</si>
  <si>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</si>
  <si>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</si>
  <si>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</si>
  <si>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</si>
  <si>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</si>
  <si>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</si>
  <si>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</si>
  <si>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</si>
  <si>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</si>
  <si>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</si>
  <si>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</si>
  <si>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</si>
  <si>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</si>
  <si>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</si>
  <si>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</si>
  <si>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</si>
  <si>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</si>
  <si>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</si>
  <si>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</si>
  <si>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</si>
  <si>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</si>
  <si>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</si>
  <si>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</si>
  <si>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</si>
  <si>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</si>
  <si>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</si>
  <si>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</si>
  <si>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</si>
  <si>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</si>
  <si>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</si>
  <si>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</si>
  <si>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</si>
  <si>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</si>
  <si>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</si>
  <si>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</si>
  <si>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</si>
  <si>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</si>
  <si>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</si>
  <si>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</si>
  <si>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</si>
  <si>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</si>
  <si>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</si>
  <si>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</si>
  <si>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</si>
  <si>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</si>
  <si>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</si>
  <si>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</si>
  <si>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</si>
  <si>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</si>
  <si>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</si>
  <si>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</si>
  <si>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</si>
  <si>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</si>
  <si>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</si>
  <si>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</si>
  <si>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</si>
  <si>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</si>
  <si>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</si>
  <si>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</si>
  <si>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</si>
  <si>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</si>
  <si>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</si>
  <si>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</si>
  <si>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</si>
  <si>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</si>
  <si>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</si>
  <si>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</si>
  <si>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</si>
  <si>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</si>
  <si>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</si>
  <si>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</si>
  <si>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</si>
  <si>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</si>
  <si>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</si>
  <si>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</si>
  <si>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</si>
  <si>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</si>
  <si>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</si>
  <si>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</si>
  <si>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</si>
  <si>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</si>
  <si>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</si>
  <si>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</si>
  <si>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</si>
  <si>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</si>
  <si>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</si>
  <si>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</si>
  <si>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</si>
  <si>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</si>
  <si>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</si>
  <si>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</si>
  <si>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</si>
  <si>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</si>
  <si>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</si>
  <si>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</si>
  <si>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</si>
  <si>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</si>
  <si>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</si>
  <si>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</si>
  <si>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</si>
  <si>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</si>
  <si>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</si>
  <si>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</si>
  <si>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</si>
  <si>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</si>
  <si>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</si>
  <si>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</si>
  <si>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</si>
  <si>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</si>
  <si>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</si>
  <si>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</si>
  <si>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</si>
  <si>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</si>
  <si>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</si>
  <si>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</si>
  <si>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</si>
  <si>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</si>
  <si>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</si>
  <si>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</si>
  <si>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</si>
  <si>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</si>
  <si>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</si>
  <si>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</si>
  <si>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</si>
  <si>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</si>
  <si>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</si>
  <si>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</si>
  <si>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</si>
  <si>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</si>
  <si>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</si>
  <si>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</si>
  <si>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</si>
  <si>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</si>
  <si>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</si>
  <si>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</si>
  <si>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</si>
  <si>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</si>
  <si>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</si>
  <si>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</si>
  <si>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</si>
  <si>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</si>
  <si>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</si>
  <si>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</si>
  <si>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</si>
  <si>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</si>
  <si>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</si>
  <si>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</si>
  <si>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</si>
  <si>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</si>
  <si>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</si>
  <si>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</si>
  <si>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</si>
  <si>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</si>
  <si>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</si>
  <si>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</si>
  <si>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</si>
  <si>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</si>
  <si>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</si>
  <si>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</si>
  <si>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</si>
  <si>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</si>
  <si>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</si>
  <si>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</si>
  <si>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</si>
  <si>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</si>
  <si>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</si>
  <si>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</si>
  <si>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</si>
  <si>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</si>
  <si>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</si>
  <si>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</si>
  <si>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</si>
  <si>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</si>
  <si>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</si>
  <si>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</si>
  <si>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</si>
  <si>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</si>
  <si>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</si>
  <si>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</si>
  <si>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</si>
  <si>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</si>
  <si>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</si>
  <si>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</si>
  <si>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</si>
  <si>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</si>
  <si>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</si>
  <si>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</si>
  <si>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</si>
  <si>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</si>
  <si>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</si>
  <si>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</si>
  <si>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</si>
  <si>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</si>
  <si>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</si>
  <si>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</si>
  <si>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</si>
  <si>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</si>
  <si>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</si>
  <si>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</si>
  <si>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</si>
  <si>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</si>
  <si>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</si>
  <si>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</si>
  <si>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</si>
  <si>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</si>
  <si>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</si>
  <si>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</si>
  <si>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</si>
  <si>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</si>
  <si>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</si>
  <si>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</si>
  <si>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</si>
  <si>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</si>
  <si>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</si>
  <si>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</si>
  <si>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</si>
  <si>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</si>
  <si>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</si>
  <si>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</si>
  <si>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</si>
  <si>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</si>
  <si>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</si>
  <si>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</si>
  <si>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</si>
  <si>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</si>
  <si>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</si>
  <si>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</si>
  <si>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</si>
  <si>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</si>
  <si>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</si>
  <si>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</si>
  <si>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</si>
  <si>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</si>
  <si>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</si>
  <si>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</si>
  <si>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</si>
  <si>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</si>
  <si>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</si>
  <si>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</si>
  <si>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</si>
  <si>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</si>
  <si>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</si>
  <si>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</si>
  <si>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</si>
  <si>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</si>
  <si>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</si>
  <si>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</si>
  <si>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</si>
  <si>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</si>
  <si>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</si>
  <si>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</si>
  <si>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</si>
  <si>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</si>
  <si>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</si>
  <si>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</si>
  <si>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</si>
  <si>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</si>
  <si>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</si>
  <si>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</si>
  <si>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</si>
  <si>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</si>
  <si>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</si>
  <si>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</si>
  <si>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</si>
  <si>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</si>
  <si>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</si>
  <si>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</si>
  <si>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</si>
  <si>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</si>
  <si>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</si>
  <si>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</si>
  <si>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</si>
  <si>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</si>
  <si>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</si>
  <si>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</si>
  <si>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</si>
  <si>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</si>
  <si>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</si>
  <si>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</si>
  <si>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</si>
  <si>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</si>
  <si>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</si>
  <si>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</si>
  <si>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</si>
  <si>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</si>
  <si>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</si>
  <si>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</si>
  <si>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</si>
  <si>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</si>
  <si>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</si>
  <si>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</si>
  <si>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</si>
  <si>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</si>
  <si>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</si>
  <si>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</si>
  <si>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</si>
  <si>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</si>
  <si>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</si>
  <si>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</si>
  <si>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</si>
  <si>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</si>
  <si>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</si>
  <si>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</si>
  <si>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</si>
  <si>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</si>
  <si>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</si>
  <si>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</si>
  <si>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</si>
  <si>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</si>
  <si>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</si>
  <si>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</si>
  <si>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</si>
  <si>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</si>
  <si>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</si>
  <si>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</si>
  <si>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</si>
  <si>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</si>
  <si>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</si>
  <si>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</si>
  <si>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</si>
  <si>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</si>
  <si>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</si>
  <si>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</si>
  <si>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</si>
  <si>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</si>
  <si>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</si>
  <si>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</si>
  <si>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</si>
  <si>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</si>
  <si>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</si>
  <si>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</si>
  <si>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</si>
  <si>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</si>
  <si>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</si>
  <si>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</si>
  <si>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</si>
  <si>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</si>
  <si>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</si>
  <si>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</si>
  <si>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</si>
  <si>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</si>
  <si>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</si>
  <si>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</si>
  <si>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</si>
  <si>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</si>
  <si>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</si>
  <si>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</si>
  <si>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</si>
  <si>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</si>
  <si>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</si>
  <si>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</si>
  <si>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</si>
  <si>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</si>
  <si>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</si>
  <si>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</si>
  <si>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</si>
  <si>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</si>
  <si>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</si>
  <si>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</si>
  <si>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</si>
  <si>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</si>
  <si>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</si>
  <si>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</si>
  <si>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</si>
  <si>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</si>
  <si>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</si>
  <si>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</si>
  <si>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</si>
  <si>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</si>
  <si>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</si>
  <si>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</si>
  <si>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</si>
  <si>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</si>
  <si>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</si>
  <si>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</si>
  <si>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</si>
  <si>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</si>
  <si>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</si>
  <si>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</si>
  <si>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</si>
  <si>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</si>
  <si>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</si>
  <si>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</si>
  <si>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</si>
  <si>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</si>
  <si>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</si>
  <si>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</si>
  <si>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</si>
  <si>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</si>
  <si>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</si>
  <si>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</si>
  <si>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</si>
  <si>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</si>
  <si>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</si>
  <si>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</si>
  <si>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</si>
  <si>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</si>
  <si>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</si>
  <si>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</si>
  <si>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</si>
  <si>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</si>
  <si>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</si>
  <si>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</si>
  <si>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</si>
  <si>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</si>
  <si>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</si>
  <si>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</si>
  <si>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</si>
  <si>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</si>
  <si>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</si>
  <si>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</si>
  <si>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</si>
  <si>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</si>
  <si>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</si>
  <si>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</si>
  <si>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</si>
  <si>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</si>
  <si>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</si>
  <si>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</si>
  <si>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</si>
  <si>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</si>
  <si>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</si>
  <si>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</si>
  <si>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</si>
  <si>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</si>
  <si>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</si>
  <si>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</si>
  <si>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</si>
  <si>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</si>
  <si>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</si>
  <si>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</si>
  <si>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</si>
  <si>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</si>
  <si>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</si>
  <si>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</si>
  <si>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</si>
  <si>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</si>
  <si>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</si>
  <si>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</si>
  <si>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</si>
  <si>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</si>
  <si>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</si>
  <si>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</si>
  <si>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</si>
  <si>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</si>
  <si>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</si>
  <si>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</si>
  <si>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</si>
  <si>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</si>
  <si>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</si>
  <si>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</si>
  <si>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</si>
  <si>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</si>
  <si>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</si>
  <si>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</si>
  <si>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</si>
  <si>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</si>
  <si>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</si>
  <si>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</si>
  <si>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</si>
  <si>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</si>
  <si>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</si>
  <si>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</si>
  <si>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</si>
  <si>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</si>
  <si>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</si>
  <si>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</si>
  <si>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</si>
  <si>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</si>
  <si>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</si>
  <si>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</si>
  <si>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</si>
  <si>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</si>
  <si>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</si>
  <si>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</si>
  <si>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</si>
  <si>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</si>
  <si>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</si>
  <si>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</si>
  <si>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</si>
  <si>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</si>
  <si>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</si>
  <si>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</si>
  <si>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</si>
  <si>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</si>
  <si>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</si>
  <si>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</si>
  <si>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</si>
  <si>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</si>
  <si>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</si>
  <si>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</si>
  <si>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</si>
  <si>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</si>
  <si>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</si>
  <si>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</si>
  <si>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</si>
  <si>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</si>
  <si>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</si>
  <si>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</si>
  <si>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</si>
  <si>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</si>
  <si>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</si>
  <si>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</si>
  <si>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</si>
  <si>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</si>
  <si>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</si>
  <si>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</si>
  <si>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</si>
  <si>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</si>
  <si>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</si>
  <si>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</si>
  <si>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</si>
  <si>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</si>
  <si>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</si>
  <si>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</si>
  <si>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</si>
  <si>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</si>
  <si>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</si>
  <si>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</si>
  <si>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</si>
  <si>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</si>
  <si>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</si>
  <si>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</si>
  <si>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</si>
  <si>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</si>
  <si>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</si>
  <si>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</si>
  <si>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</si>
  <si>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</si>
  <si>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</si>
  <si>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</si>
  <si>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</si>
  <si>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</si>
  <si>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</si>
  <si>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</si>
  <si>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</si>
  <si>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</si>
  <si>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</si>
  <si>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</si>
  <si>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</si>
  <si>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</si>
  <si>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</si>
  <si>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</si>
  <si>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</si>
  <si>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</si>
  <si>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</si>
  <si>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</si>
  <si>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</si>
  <si>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</si>
  <si>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</si>
  <si>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</si>
  <si>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</si>
  <si>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</si>
  <si>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</si>
  <si>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</si>
  <si>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</si>
  <si>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</si>
  <si>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</si>
  <si>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</si>
  <si>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</si>
  <si>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</si>
  <si>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</si>
  <si>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</si>
  <si>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</si>
  <si>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</si>
  <si>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</si>
  <si>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</si>
  <si>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</si>
  <si>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</si>
  <si>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</si>
  <si>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</si>
  <si>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</si>
  <si>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</si>
  <si>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</si>
  <si>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</si>
  <si>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</si>
  <si>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</si>
  <si>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</si>
  <si>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</si>
  <si>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</si>
  <si>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</si>
  <si>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</si>
  <si>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</si>
  <si>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</si>
  <si>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</si>
  <si>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</si>
  <si>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</si>
  <si>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</si>
  <si>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</si>
  <si>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</si>
  <si>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</si>
  <si>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</si>
  <si>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</si>
  <si>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</si>
  <si>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</si>
  <si>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</si>
  <si>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</si>
  <si>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</si>
  <si>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</si>
  <si>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</si>
  <si>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</si>
  <si>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</si>
  <si>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</si>
  <si>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</si>
  <si>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</si>
  <si>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</si>
  <si>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</si>
  <si>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</si>
  <si>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</si>
  <si>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</si>
  <si>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</si>
  <si>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</si>
  <si>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</si>
  <si>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</si>
  <si>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</si>
  <si>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</si>
  <si>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</si>
  <si>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</si>
  <si>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</si>
  <si>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</si>
  <si>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</si>
  <si>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</si>
  <si>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</si>
  <si>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</si>
  <si>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</si>
  <si>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</si>
  <si>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</si>
  <si>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</si>
  <si>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</si>
  <si>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</si>
  <si>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</si>
  <si>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</si>
  <si>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</si>
  <si>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</si>
  <si>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</si>
  <si>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</si>
  <si>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</si>
  <si>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</si>
  <si>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</si>
  <si>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</si>
  <si>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</si>
  <si>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</si>
  <si>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</si>
  <si>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</si>
  <si>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</si>
  <si>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</si>
  <si>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</si>
  <si>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</si>
  <si>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</si>
  <si>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</si>
  <si>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</si>
  <si>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</si>
  <si>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</si>
  <si>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</si>
  <si>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</si>
  <si>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</si>
  <si>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</si>
  <si>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</si>
  <si>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</si>
  <si>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</si>
  <si>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</si>
  <si>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</si>
  <si>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</si>
  <si>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</si>
  <si>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</si>
  <si>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</si>
  <si>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</si>
  <si>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</si>
  <si>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</si>
  <si>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</si>
  <si>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</si>
  <si>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</si>
  <si>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</si>
  <si>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</si>
  <si>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</si>
  <si>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</si>
  <si>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</si>
  <si>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</si>
  <si>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</si>
  <si>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</si>
  <si>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</si>
  <si>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</si>
  <si>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</si>
  <si>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</si>
  <si>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</si>
  <si>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</si>
  <si>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</si>
  <si>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</si>
  <si>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</si>
  <si>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</si>
  <si>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</si>
  <si>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</si>
  <si>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</si>
  <si>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</si>
  <si>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</si>
  <si>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</si>
  <si>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</si>
  <si>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</si>
  <si>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</si>
  <si>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</si>
  <si>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</si>
  <si>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</si>
  <si>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</si>
  <si>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</si>
  <si>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</si>
  <si>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</si>
  <si>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</si>
  <si>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</si>
  <si>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</si>
  <si>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</si>
  <si>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</si>
  <si>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</si>
  <si>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</si>
  <si>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</si>
  <si>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</si>
  <si>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</si>
  <si>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</si>
  <si>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</si>
  <si>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</si>
  <si>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</si>
  <si>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</si>
  <si>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</si>
  <si>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</si>
  <si>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</si>
  <si>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</si>
  <si>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</si>
  <si>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</si>
  <si>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</si>
  <si>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</si>
  <si>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</si>
  <si>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</si>
  <si>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</si>
  <si>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</si>
  <si>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</si>
  <si>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</si>
  <si>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</si>
  <si>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</si>
  <si>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</si>
  <si>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</si>
  <si>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</si>
  <si>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</si>
  <si>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</si>
  <si>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</si>
  <si>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</si>
  <si>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</si>
  <si>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</si>
  <si>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</si>
  <si>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</si>
  <si>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</si>
  <si>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</si>
  <si>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</si>
  <si>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</si>
  <si>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</si>
  <si>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</si>
  <si>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</si>
  <si>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</si>
  <si>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</si>
  <si>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</si>
  <si>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</si>
  <si>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</si>
  <si>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</si>
  <si>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</si>
  <si>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</si>
  <si>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</si>
  <si>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</si>
  <si>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</si>
  <si>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</si>
  <si>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</si>
  <si>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</si>
  <si>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</si>
  <si>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</si>
  <si>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</si>
  <si>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</si>
  <si>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</si>
  <si>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</si>
  <si>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</si>
  <si>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</si>
  <si>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</si>
  <si>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</si>
  <si>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</si>
  <si>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</si>
  <si>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</si>
  <si>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</si>
  <si>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</si>
  <si>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</si>
  <si>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</si>
  <si>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</si>
  <si>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</si>
  <si>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</si>
  <si>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</si>
  <si>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</si>
  <si>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</si>
  <si>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</si>
  <si>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</si>
  <si>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</si>
  <si>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</si>
  <si>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</si>
  <si>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</si>
  <si>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</si>
  <si>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</si>
  <si>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</si>
  <si>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</si>
  <si>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</si>
  <si>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</si>
  <si>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</si>
  <si>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</si>
  <si>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</si>
  <si>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</si>
  <si>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</si>
  <si>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</si>
  <si>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</si>
  <si>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</si>
  <si>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</si>
  <si>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</si>
  <si>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</si>
  <si>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</si>
  <si>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</si>
  <si>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</si>
  <si>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</si>
  <si>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</si>
  <si>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</si>
  <si>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</si>
  <si>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</si>
  <si>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</si>
  <si>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</si>
  <si>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</si>
  <si>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</si>
  <si>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</si>
  <si>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</si>
  <si>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</si>
  <si>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</si>
  <si>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</si>
  <si>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</si>
  <si>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</si>
  <si>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</si>
  <si>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</si>
  <si>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</si>
  <si>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</si>
  <si>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</si>
  <si>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</si>
  <si>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</si>
  <si>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</si>
  <si>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</si>
  <si>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</si>
  <si>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</si>
  <si>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</si>
  <si>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</si>
  <si>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</si>
  <si>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</si>
  <si>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</si>
  <si>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</si>
  <si>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</si>
  <si>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</si>
  <si>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</si>
  <si>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</si>
  <si>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</si>
  <si>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</si>
  <si>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</si>
  <si>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</si>
  <si>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</si>
  <si>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</si>
  <si>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</si>
  <si>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</si>
  <si>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</si>
  <si>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</si>
  <si>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</si>
  <si>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</si>
  <si>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</si>
  <si>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</si>
  <si>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</si>
  <si>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</si>
  <si>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</si>
  <si>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</si>
  <si>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</si>
  <si>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</si>
  <si>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</si>
  <si>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</si>
  <si>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</si>
  <si>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</si>
  <si>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</si>
  <si>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</si>
  <si>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</si>
  <si>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</si>
  <si>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</si>
  <si>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</si>
  <si>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</si>
  <si>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</si>
  <si>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</si>
  <si>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</si>
  <si>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</si>
  <si>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</si>
  <si>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</si>
  <si>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</si>
  <si>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</si>
  <si>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</si>
  <si>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</si>
  <si>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</si>
  <si>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</si>
  <si>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</si>
  <si>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</si>
  <si>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</si>
  <si>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</si>
  <si>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</si>
  <si>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</si>
  <si>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</si>
  <si>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</si>
  <si>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</si>
  <si>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</si>
  <si>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</si>
  <si>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</si>
  <si>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</si>
  <si>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</si>
  <si>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</si>
  <si>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</si>
  <si>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</si>
  <si>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</si>
  <si>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</si>
  <si>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</si>
  <si>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</si>
  <si>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</si>
  <si>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</si>
  <si>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</si>
  <si>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</si>
  <si>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</si>
  <si>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</si>
  <si>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</si>
  <si>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</si>
  <si>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</si>
  <si>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</si>
  <si>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</si>
  <si>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</si>
  <si>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</si>
  <si>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</si>
  <si>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</si>
  <si>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</si>
  <si>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</si>
  <si>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</si>
  <si>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</si>
  <si>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</si>
  <si>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</si>
  <si>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</si>
  <si>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</si>
  <si>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</si>
  <si>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</si>
  <si>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</si>
  <si>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</si>
  <si>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</si>
  <si>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</si>
  <si>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</si>
  <si>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</si>
  <si>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</si>
  <si>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</si>
  <si>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</si>
  <si>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</si>
  <si>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</si>
  <si>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</si>
  <si>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</si>
  <si>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</si>
  <si>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</si>
  <si>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</si>
  <si>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</si>
  <si>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</si>
  <si>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</si>
  <si>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</si>
  <si>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</si>
  <si>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</si>
  <si>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</si>
  <si>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</si>
  <si>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</si>
  <si>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</si>
  <si>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</si>
  <si>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</si>
  <si>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</si>
  <si>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</si>
  <si>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</si>
  <si>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</si>
  <si>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</si>
  <si>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</si>
  <si>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</si>
  <si>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</si>
  <si>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</si>
  <si>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</si>
  <si>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</si>
  <si>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</si>
  <si>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</si>
  <si>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</si>
  <si>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</si>
  <si>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</si>
  <si>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</si>
  <si>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</si>
  <si>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</si>
  <si>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</si>
  <si>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</si>
  <si>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</si>
  <si>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</si>
  <si>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</si>
  <si>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</si>
  <si>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</si>
  <si>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</si>
  <si>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</si>
  <si>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</si>
  <si>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</si>
  <si>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</si>
  <si>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</si>
  <si>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</si>
  <si>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</si>
  <si>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</si>
  <si>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</si>
  <si>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</si>
  <si>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</si>
  <si>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</si>
  <si>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</si>
  <si>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</si>
  <si>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</si>
  <si>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</si>
  <si>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</si>
  <si>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</si>
  <si>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</si>
  <si>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</si>
  <si>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</si>
  <si>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</si>
  <si>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</si>
  <si>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</si>
  <si>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</si>
  <si>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</si>
  <si>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</si>
  <si>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</si>
  <si>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</si>
  <si>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</si>
  <si>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</si>
  <si>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</si>
  <si>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</si>
  <si>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</si>
  <si>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</si>
  <si>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</si>
  <si>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</si>
  <si>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</si>
  <si>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</si>
  <si>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</si>
  <si>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</si>
  <si>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</si>
  <si>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</si>
  <si>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</si>
  <si>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</si>
  <si>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</si>
  <si>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</si>
  <si>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</si>
  <si>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</si>
  <si>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</si>
  <si>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</si>
  <si>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</si>
  <si>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</si>
  <si>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</si>
  <si>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</si>
  <si>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</si>
  <si>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</si>
  <si>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</si>
  <si>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</si>
  <si>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</si>
  <si>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</si>
  <si>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</si>
  <si>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</si>
  <si>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</si>
  <si>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</si>
  <si>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</si>
  <si>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</si>
  <si>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</si>
  <si>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</si>
  <si>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</si>
  <si>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</si>
  <si>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</si>
  <si>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</si>
  <si>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</si>
  <si>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</si>
  <si>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</si>
  <si>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</si>
  <si>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</si>
  <si>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</si>
  <si>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</si>
  <si>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</si>
  <si>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</si>
  <si>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</si>
  <si>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</si>
  <si>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</si>
  <si>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</si>
  <si>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</si>
  <si>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</si>
  <si>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</si>
  <si>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</si>
  <si>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</si>
  <si>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</si>
  <si>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</si>
  <si>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</si>
  <si>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</si>
  <si>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</si>
  <si>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</si>
  <si>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</si>
  <si>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</si>
  <si>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</si>
  <si>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</si>
  <si>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</si>
  <si>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</si>
  <si>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</si>
  <si>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</si>
  <si>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</si>
  <si>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</si>
  <si>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</si>
  <si>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</si>
  <si>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</si>
  <si>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</si>
  <si>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</si>
  <si>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</si>
  <si>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</si>
  <si>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</si>
  <si>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</si>
  <si>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</si>
  <si>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</si>
  <si>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</si>
  <si>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</si>
  <si>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</si>
  <si>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</si>
  <si>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</si>
  <si>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</si>
  <si>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</si>
  <si>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</si>
  <si>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</si>
  <si>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</si>
  <si>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</si>
  <si>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</si>
  <si>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</si>
  <si>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</si>
  <si>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</si>
  <si>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</si>
  <si>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</si>
  <si>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</si>
  <si>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</si>
  <si>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</si>
  <si>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</si>
  <si>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</si>
  <si>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</si>
  <si>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</si>
  <si>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</si>
  <si>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</si>
  <si>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</si>
  <si>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</si>
  <si>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</si>
  <si>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</si>
  <si>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</si>
  <si>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</si>
  <si>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</si>
  <si>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</si>
  <si>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</si>
  <si>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</si>
  <si>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</si>
  <si>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</si>
  <si>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</si>
  <si>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</si>
  <si>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</si>
  <si>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</si>
  <si>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</si>
  <si>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</si>
  <si>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</si>
  <si>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</si>
  <si>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</si>
  <si>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</si>
  <si>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</si>
  <si>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</si>
  <si>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</si>
  <si>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</si>
  <si>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</si>
  <si>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</si>
  <si>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</si>
  <si>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</si>
  <si>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</si>
  <si>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</si>
  <si>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</si>
  <si>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</si>
  <si>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</si>
  <si>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</si>
  <si>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</si>
  <si>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</si>
  <si>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</si>
  <si>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</si>
  <si>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</si>
  <si>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</si>
  <si>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</si>
  <si>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</si>
  <si>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</si>
  <si>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</si>
  <si>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</si>
  <si>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</si>
  <si>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</si>
  <si>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</si>
  <si>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</si>
  <si>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</si>
  <si>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</si>
  <si>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</si>
  <si>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</si>
  <si>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</si>
  <si>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</si>
  <si>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</si>
  <si>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</si>
  <si>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</si>
  <si>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</si>
  <si>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</si>
  <si>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</si>
  <si>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</si>
  <si>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</si>
  <si>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</si>
  <si>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</si>
  <si>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</si>
  <si>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</si>
  <si>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</si>
  <si>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</si>
  <si>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</si>
  <si>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</si>
  <si>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</si>
  <si>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</si>
  <si>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</si>
  <si>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</si>
  <si>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</si>
  <si>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</si>
  <si>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</si>
  <si>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</si>
  <si>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</si>
  <si>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</si>
  <si>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</si>
  <si>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</si>
  <si>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</si>
  <si>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</si>
  <si>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</si>
  <si>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</si>
  <si>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</si>
  <si>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</si>
  <si>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</si>
  <si>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</si>
  <si>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</si>
  <si>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</si>
  <si>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</si>
  <si>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</si>
  <si>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</si>
  <si>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</si>
  <si>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</si>
  <si>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</si>
  <si>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</si>
  <si>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</si>
  <si>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</si>
  <si>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</si>
  <si>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</si>
  <si>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</si>
  <si>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</si>
  <si>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</si>
  <si>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</si>
  <si>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</si>
  <si>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</si>
  <si>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</si>
  <si>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</si>
  <si>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</si>
  <si>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</si>
  <si>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</si>
  <si>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</si>
  <si>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</si>
  <si>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</si>
  <si>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</si>
  <si>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</si>
  <si>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</si>
  <si>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</si>
  <si>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</si>
  <si>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</si>
  <si>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</si>
  <si>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</si>
  <si>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</si>
  <si>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</si>
  <si>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</si>
  <si>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</si>
  <si>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</si>
  <si>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</si>
  <si>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</si>
  <si>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</si>
  <si>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</si>
  <si>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</si>
  <si>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</si>
  <si>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</si>
  <si>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</si>
  <si>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</si>
  <si>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</si>
  <si>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</si>
  <si>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</si>
  <si>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</si>
  <si>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</si>
  <si>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</si>
  <si>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</si>
  <si>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</si>
  <si>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</si>
  <si>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</si>
  <si>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</si>
  <si>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</si>
  <si>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</si>
  <si>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</si>
  <si>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</si>
  <si>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</si>
  <si>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</si>
  <si>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</si>
  <si>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</si>
  <si>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</si>
  <si>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</si>
  <si>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</si>
  <si>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</si>
  <si>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</si>
  <si>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</si>
  <si>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</si>
  <si>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</si>
  <si>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</si>
  <si>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</si>
  <si>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</si>
  <si>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</si>
  <si>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</si>
  <si>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</si>
  <si>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</si>
  <si>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</si>
  <si>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</si>
  <si>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</si>
  <si>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</si>
  <si>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</si>
  <si>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</si>
  <si>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</si>
  <si>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</si>
  <si>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</si>
  <si>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</si>
  <si>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</si>
  <si>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</si>
  <si>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</si>
  <si>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</si>
  <si>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</si>
  <si>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</si>
  <si>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</si>
  <si>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</si>
  <si>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</si>
  <si>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</si>
  <si>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</si>
  <si>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</si>
  <si>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</si>
  <si>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</si>
  <si>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</si>
  <si>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</si>
  <si>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</si>
  <si>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</si>
  <si>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</si>
  <si>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</si>
  <si>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</si>
  <si>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</si>
  <si>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</si>
  <si>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</si>
  <si>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</si>
  <si>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</si>
  <si>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</si>
  <si>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</si>
  <si>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</si>
  <si>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</si>
  <si>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</si>
  <si>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</si>
  <si>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</si>
  <si>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</si>
  <si>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</si>
  <si>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</si>
  <si>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</si>
  <si>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</si>
  <si>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</si>
  <si>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</si>
  <si>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</si>
  <si>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</si>
  <si>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</si>
  <si>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</si>
  <si>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</si>
  <si>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</si>
  <si>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</si>
  <si>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</si>
  <si>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</si>
  <si>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</si>
  <si>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</si>
  <si>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</si>
  <si>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</si>
  <si>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</si>
  <si>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</si>
  <si>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</si>
  <si>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</si>
  <si>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</si>
  <si>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</si>
  <si>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</si>
  <si>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</si>
  <si>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</si>
  <si>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</si>
  <si>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</si>
  <si>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</si>
  <si>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</si>
  <si>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</si>
  <si>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</si>
  <si>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</si>
  <si>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</si>
  <si>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</si>
  <si>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</si>
  <si>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</si>
  <si>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</si>
  <si>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</si>
  <si>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</si>
  <si>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</si>
  <si>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</si>
  <si>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</si>
  <si>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</si>
  <si>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</si>
  <si>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</si>
  <si>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</si>
  <si>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</si>
  <si>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</si>
  <si>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</si>
  <si>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</si>
  <si>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</si>
  <si>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</si>
  <si>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</si>
  <si>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</si>
  <si>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</si>
  <si>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</si>
  <si>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</si>
  <si>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</si>
  <si>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</si>
  <si>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</si>
  <si>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</si>
  <si>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</si>
  <si>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</si>
  <si>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</si>
  <si>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</si>
  <si>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</si>
  <si>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</si>
  <si>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</si>
  <si>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</si>
  <si>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</si>
  <si>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</si>
  <si>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</si>
  <si>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</si>
  <si>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</si>
  <si>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</si>
  <si>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</si>
  <si>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</si>
  <si>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</si>
  <si>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</si>
  <si>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</si>
  <si>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</si>
  <si>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</si>
  <si>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</si>
  <si>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</si>
  <si>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</si>
  <si>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</si>
  <si>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</si>
  <si>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</si>
  <si>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</si>
  <si>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</si>
  <si>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</si>
  <si>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</si>
  <si>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</si>
  <si>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</si>
  <si>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</si>
  <si>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</si>
  <si>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</si>
  <si>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</si>
  <si>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</si>
  <si>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</si>
  <si>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</si>
  <si>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</si>
  <si>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</si>
  <si>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</si>
  <si>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</si>
  <si>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</si>
  <si>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</si>
  <si>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</si>
  <si>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</si>
  <si>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</si>
  <si>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</si>
  <si>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</si>
  <si>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</si>
  <si>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</si>
  <si>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</si>
  <si>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</si>
  <si>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</si>
  <si>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</si>
  <si>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</si>
  <si>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</si>
  <si>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</si>
  <si>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</si>
  <si>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</si>
  <si>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</si>
  <si>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</si>
  <si>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</si>
  <si>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</si>
  <si>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</si>
  <si>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</si>
  <si>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</si>
  <si>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</si>
  <si>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</si>
  <si>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</si>
  <si>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</si>
  <si>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</si>
  <si>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</si>
  <si>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</si>
  <si>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</si>
  <si>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</si>
  <si>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</si>
  <si>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</si>
  <si>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</si>
  <si>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</si>
  <si>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</si>
  <si>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</si>
  <si>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</si>
  <si>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</si>
  <si>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</si>
  <si>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</si>
  <si>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</si>
  <si>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</si>
  <si>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</si>
  <si>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</si>
  <si>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</si>
  <si>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</si>
  <si>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</si>
  <si>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</si>
  <si>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</si>
  <si>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</si>
  <si>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</si>
  <si>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</si>
  <si>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</si>
  <si>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</si>
  <si>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</si>
  <si>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</si>
  <si>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</si>
  <si>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</si>
  <si>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</si>
  <si>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</si>
  <si>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</si>
  <si>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</si>
  <si>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</si>
  <si>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</si>
  <si>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</si>
  <si>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</si>
  <si>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</si>
  <si>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</si>
  <si>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</si>
  <si>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</si>
  <si>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</si>
  <si>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</si>
  <si>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</si>
  <si>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</si>
  <si>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</si>
  <si>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</si>
  <si>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</si>
  <si>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</si>
  <si>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</si>
  <si>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</si>
  <si>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</si>
  <si>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</si>
  <si>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</si>
  <si>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</si>
  <si>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</si>
  <si>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</si>
  <si>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</si>
  <si>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</si>
  <si>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</si>
  <si>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</si>
  <si>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</si>
  <si>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</si>
  <si>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</si>
  <si>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</si>
  <si>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</si>
  <si>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</si>
  <si>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</si>
  <si>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</si>
  <si>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</si>
  <si>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</si>
  <si>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</si>
  <si>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</si>
  <si>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</si>
  <si>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</si>
  <si>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</si>
  <si>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</si>
  <si>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</si>
  <si>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</si>
  <si>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</si>
  <si>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</si>
  <si>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</si>
  <si>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</si>
  <si>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</si>
  <si>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</si>
  <si>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</si>
  <si>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</si>
  <si>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</si>
  <si>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</si>
  <si>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</si>
  <si>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</si>
  <si>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</si>
  <si>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</si>
  <si>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</si>
  <si>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</si>
  <si>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</si>
  <si>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</si>
  <si>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</si>
  <si>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</si>
  <si>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</si>
  <si>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</si>
  <si>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</si>
  <si>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</si>
  <si>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</si>
  <si>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</si>
  <si>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</si>
  <si>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</si>
  <si>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</si>
  <si>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</si>
  <si>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</si>
  <si>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</si>
  <si>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</si>
  <si>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</si>
  <si>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</si>
  <si>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</si>
  <si>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</si>
  <si>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</si>
  <si>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</si>
  <si>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</si>
  <si>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</si>
  <si>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</si>
  <si>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</si>
  <si>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</si>
  <si>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</si>
  <si>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</si>
  <si>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</si>
  <si>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</si>
  <si>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</si>
  <si>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</si>
  <si>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</si>
  <si>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</si>
  <si>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</si>
  <si>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</si>
  <si>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</si>
  <si>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</si>
  <si>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</si>
  <si>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</si>
  <si>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</si>
  <si>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</si>
  <si>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</si>
  <si>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</si>
  <si>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</si>
  <si>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</si>
  <si>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</si>
  <si>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</si>
  <si>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</si>
  <si>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</si>
  <si>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</si>
  <si>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</si>
  <si>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</si>
  <si>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</si>
  <si>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</si>
  <si>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</si>
  <si>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</si>
  <si>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</si>
  <si>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</si>
  <si>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</si>
  <si>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</si>
  <si>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</si>
  <si>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</si>
  <si>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</si>
  <si>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</si>
  <si>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</si>
  <si>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</si>
  <si>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</si>
  <si>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</si>
  <si>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</si>
  <si>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</si>
  <si>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</si>
  <si>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</si>
  <si>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</si>
  <si>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</si>
  <si>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</si>
  <si>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</si>
  <si>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</si>
  <si>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</si>
  <si>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</si>
  <si>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</si>
  <si>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</si>
  <si>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</si>
  <si>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</si>
  <si>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</si>
  <si>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</si>
  <si>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</si>
  <si>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</si>
  <si>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</si>
  <si>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</si>
  <si>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</si>
  <si>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</si>
  <si>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</si>
  <si>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</si>
  <si>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</si>
  <si>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</si>
  <si>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</si>
  <si>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</si>
  <si>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</si>
  <si>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</si>
  <si>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</si>
  <si>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</si>
  <si>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</si>
  <si>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</si>
  <si>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</si>
  <si>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</si>
  <si>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</si>
  <si>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</si>
  <si>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</si>
  <si>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</si>
  <si>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</si>
  <si>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</si>
  <si>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</si>
  <si>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</si>
  <si>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</si>
  <si>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</si>
  <si>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</si>
  <si>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</si>
  <si>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</si>
  <si>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</si>
  <si>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</si>
  <si>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</si>
  <si>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</si>
  <si>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</si>
  <si>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</si>
  <si>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</si>
  <si>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</si>
  <si>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</si>
  <si>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</si>
  <si>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</si>
  <si>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</si>
  <si>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</si>
  <si>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</si>
  <si>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</si>
  <si>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</si>
  <si>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</si>
  <si>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</si>
  <si>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</si>
  <si>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</si>
  <si>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</si>
  <si>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</si>
  <si>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</si>
  <si>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</si>
  <si>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</si>
  <si>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</si>
  <si>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</si>
  <si>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</si>
  <si>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</si>
  <si>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</si>
  <si>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</si>
  <si>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</si>
  <si>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</si>
  <si>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</si>
  <si>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</si>
  <si>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</si>
  <si>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</si>
  <si>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</si>
  <si>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</si>
  <si>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</si>
  <si>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</si>
  <si>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</si>
  <si>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</si>
  <si>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</si>
  <si>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</si>
  <si>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</si>
  <si>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</si>
  <si>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</si>
  <si>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</si>
  <si>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</si>
  <si>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</si>
  <si>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</si>
  <si>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</si>
  <si>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</si>
  <si>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</si>
  <si>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</si>
  <si>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</si>
  <si>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</si>
  <si>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</si>
  <si>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</si>
  <si>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</si>
  <si>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</si>
  <si>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</si>
  <si>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</si>
  <si>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</si>
  <si>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</si>
  <si>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</si>
  <si>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</si>
  <si>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</si>
  <si>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</si>
  <si>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</si>
  <si>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</si>
  <si>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</si>
  <si>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</si>
  <si>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</si>
  <si>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</si>
  <si>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</si>
  <si>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</si>
  <si>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</si>
  <si>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</si>
  <si>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</si>
  <si>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</si>
  <si>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</si>
  <si>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</si>
  <si>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</si>
  <si>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</si>
  <si>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</si>
  <si>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</si>
  <si>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</si>
  <si>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</si>
  <si>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</si>
  <si>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</si>
  <si>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</si>
  <si>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</si>
  <si>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</si>
  <si>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</si>
  <si>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</si>
  <si>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</si>
  <si>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</si>
  <si>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</si>
  <si>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</si>
  <si>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</si>
  <si>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</si>
  <si>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</si>
  <si>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</si>
  <si>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</si>
  <si>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</si>
  <si>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</si>
  <si>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</si>
  <si>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</si>
  <si>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</si>
  <si>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</si>
  <si>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</si>
  <si>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</si>
  <si>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</si>
  <si>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</si>
  <si>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</si>
  <si>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</si>
  <si>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</si>
  <si>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</si>
  <si>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</si>
  <si>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</si>
  <si>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</si>
  <si>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</si>
  <si>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</si>
  <si>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</si>
  <si>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</si>
  <si>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</si>
  <si>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</si>
  <si>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</si>
  <si>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</si>
  <si>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</si>
  <si>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</si>
  <si>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</si>
  <si>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</si>
  <si>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</si>
  <si>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</si>
  <si>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</si>
  <si>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</si>
  <si>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</si>
  <si>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</si>
  <si>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</si>
  <si>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</si>
  <si>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</si>
  <si>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</si>
  <si>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</si>
  <si>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</si>
  <si>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</si>
  <si>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</si>
  <si>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</si>
  <si>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</si>
  <si>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</si>
  <si>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</si>
  <si>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</si>
  <si>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</si>
  <si>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</si>
  <si>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</si>
  <si>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</si>
  <si>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</si>
  <si>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</si>
  <si>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</si>
  <si>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</si>
  <si>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</si>
  <si>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</si>
  <si>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</si>
  <si>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</si>
  <si>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</si>
  <si>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</si>
  <si>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</si>
  <si>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</si>
  <si>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</si>
  <si>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</si>
  <si>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</si>
  <si>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</si>
  <si>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</si>
  <si>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</si>
  <si>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</si>
  <si>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</si>
  <si>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</si>
  <si>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</si>
  <si>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</si>
  <si>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</si>
  <si>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</si>
  <si>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</si>
  <si>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</si>
  <si>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</si>
  <si>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</si>
  <si>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</si>
  <si>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</si>
  <si>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</si>
  <si>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</si>
  <si>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</si>
  <si>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</si>
  <si>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</si>
  <si>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</si>
  <si>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</si>
  <si>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</si>
  <si>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</si>
  <si>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</si>
  <si>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</si>
  <si>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</si>
  <si>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</si>
  <si>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</si>
  <si>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</si>
  <si>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</si>
  <si>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</si>
  <si>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</si>
  <si>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</si>
  <si>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</si>
  <si>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</si>
  <si>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</si>
  <si>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</si>
  <si>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</si>
  <si>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</si>
  <si>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</si>
  <si>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</si>
  <si>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</si>
  <si>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</si>
  <si>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</si>
  <si>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</si>
  <si>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</si>
  <si>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</si>
  <si>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</si>
  <si>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</si>
  <si>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</si>
  <si>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</si>
  <si>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</si>
  <si>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</si>
  <si>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</si>
  <si>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</si>
  <si>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</si>
  <si>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</si>
  <si>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</si>
  <si>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</si>
  <si>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</si>
  <si>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</si>
  <si>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</si>
  <si>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</si>
  <si>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</si>
  <si>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</si>
  <si>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</si>
  <si>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</si>
  <si>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</si>
  <si>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</si>
  <si>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</si>
  <si>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</si>
  <si>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</si>
  <si>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</si>
  <si>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</si>
  <si>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</si>
  <si>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</si>
  <si>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</si>
  <si>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</si>
  <si>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</si>
  <si>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</si>
  <si>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</si>
  <si>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</si>
  <si>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</si>
  <si>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</si>
  <si>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</si>
  <si>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</si>
  <si>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</si>
  <si>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</si>
  <si>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</si>
  <si>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</si>
  <si>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</si>
  <si>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</si>
  <si>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</si>
  <si>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</si>
  <si>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</si>
  <si>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</si>
  <si>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</si>
  <si>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</si>
  <si>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</si>
  <si>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</si>
  <si>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</si>
  <si>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</si>
  <si>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</si>
  <si>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</si>
  <si>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</si>
  <si>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</si>
  <si>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</si>
  <si>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</si>
  <si>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</si>
  <si>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</si>
  <si>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</si>
  <si>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</si>
  <si>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</si>
  <si>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</si>
  <si>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</si>
  <si>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</si>
  <si>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</si>
  <si>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</si>
  <si>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</si>
  <si>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</si>
  <si>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</si>
  <si>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</si>
  <si>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</si>
  <si>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</si>
  <si>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</si>
  <si>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</si>
  <si>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</si>
  <si>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</si>
  <si>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</si>
  <si>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</si>
  <si>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</si>
  <si>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</si>
  <si>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</si>
  <si>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</si>
  <si>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</si>
  <si>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</si>
  <si>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</si>
  <si>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</si>
  <si>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</si>
  <si>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</si>
  <si>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</si>
  <si>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</si>
  <si>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</si>
  <si>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</si>
  <si>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</si>
  <si>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</si>
  <si>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</si>
  <si>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</si>
  <si>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</si>
  <si>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</si>
  <si>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</si>
  <si>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</si>
  <si>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</si>
  <si>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</si>
  <si>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</si>
  <si>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</si>
  <si>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</si>
  <si>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</si>
  <si>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</si>
  <si>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</si>
  <si>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</si>
  <si>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</si>
  <si>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</si>
  <si>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</si>
  <si>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</si>
  <si>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</si>
  <si>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</si>
  <si>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</si>
  <si>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</si>
  <si>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</si>
  <si>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</si>
  <si>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</si>
  <si>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</si>
  <si>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</si>
  <si>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</si>
  <si>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</si>
  <si>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</si>
  <si>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</si>
  <si>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</si>
  <si>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</si>
  <si>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</si>
  <si>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</si>
  <si>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</si>
  <si>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</si>
  <si>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</si>
  <si>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</si>
  <si>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</si>
  <si>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</si>
  <si>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</si>
  <si>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</si>
  <si>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</si>
  <si>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</si>
  <si>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</si>
  <si>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</si>
  <si>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</si>
  <si>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</si>
  <si>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</si>
  <si>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</si>
  <si>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</si>
  <si>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</si>
  <si>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</si>
  <si>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</si>
  <si>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</si>
  <si>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</si>
  <si>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</si>
  <si>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</si>
  <si>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</si>
  <si>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</si>
  <si>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</si>
  <si>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</si>
  <si>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</si>
  <si>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</si>
  <si>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</si>
  <si>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</si>
  <si>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</si>
  <si>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</si>
  <si>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</si>
  <si>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</si>
  <si>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</si>
  <si>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</si>
  <si>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</si>
  <si>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</si>
  <si>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</si>
  <si>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</si>
  <si>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</si>
  <si>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</si>
  <si>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</si>
  <si>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</si>
  <si>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</si>
  <si>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</si>
  <si>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</si>
  <si>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</si>
  <si>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</si>
  <si>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</si>
  <si>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</si>
  <si>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</si>
  <si>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</si>
  <si>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</si>
  <si>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</si>
  <si>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</si>
  <si>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</si>
  <si>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</si>
  <si>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</si>
  <si>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</si>
  <si>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</si>
  <si>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</si>
  <si>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</si>
  <si>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</si>
  <si>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</si>
  <si>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</si>
  <si>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</si>
  <si>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</si>
  <si>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</si>
  <si>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</si>
  <si>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</si>
  <si>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</si>
  <si>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</si>
  <si>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</si>
  <si>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</si>
  <si>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</si>
  <si>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</si>
  <si>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</si>
  <si>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</si>
  <si>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</si>
  <si>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</si>
  <si>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</si>
  <si>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</si>
  <si>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</si>
  <si>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</si>
  <si>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</si>
  <si>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</si>
  <si>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</si>
  <si>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</si>
  <si>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</si>
  <si>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</si>
  <si>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</si>
  <si>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</si>
  <si>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</si>
  <si>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</si>
  <si>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</si>
  <si>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</si>
  <si>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</si>
  <si>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</si>
  <si>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</si>
  <si>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</si>
  <si>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</si>
  <si>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</si>
  <si>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</si>
  <si>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</si>
  <si>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</si>
  <si>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</si>
  <si>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</si>
  <si>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</si>
  <si>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</si>
  <si>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</si>
  <si>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</si>
  <si>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</si>
  <si>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</si>
  <si>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</si>
  <si>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</si>
  <si>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</si>
  <si>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</si>
  <si>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</si>
  <si>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</si>
  <si>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</si>
  <si>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</si>
  <si>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</si>
  <si>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</si>
  <si>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</si>
  <si>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</si>
  <si>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</si>
  <si>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</si>
  <si>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</si>
  <si>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</si>
  <si>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</si>
  <si>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</si>
  <si>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</si>
  <si>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</si>
  <si>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</si>
  <si>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</si>
  <si>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</si>
  <si>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</si>
  <si>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</si>
  <si>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</si>
  <si>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</si>
  <si>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</si>
  <si>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</si>
  <si>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</si>
  <si>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</si>
  <si>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</si>
  <si>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</si>
  <si>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</si>
  <si>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</si>
  <si>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</si>
  <si>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</si>
  <si>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</si>
  <si>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</si>
  <si>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</si>
  <si>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</si>
  <si>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</si>
  <si>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</si>
  <si>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</si>
  <si>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</si>
  <si>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</si>
  <si>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</si>
  <si>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</si>
  <si>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</si>
  <si>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</si>
  <si>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</si>
  <si>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</si>
  <si>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</si>
  <si>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</si>
  <si>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</si>
  <si>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</si>
  <si>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</si>
  <si>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</si>
  <si>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</si>
  <si>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</si>
  <si>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</si>
  <si>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</si>
  <si>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</si>
  <si>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</si>
  <si>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</si>
  <si>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</si>
  <si>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</si>
  <si>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</si>
  <si>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</si>
  <si>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</si>
  <si>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</si>
  <si>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</si>
  <si>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</si>
  <si>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</si>
  <si>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</si>
  <si>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</si>
  <si>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</si>
  <si>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</si>
  <si>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</si>
  <si>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</si>
  <si>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</si>
  <si>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</si>
  <si>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</si>
  <si>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</si>
  <si>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</si>
  <si>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</si>
  <si>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</si>
  <si>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</si>
  <si>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</si>
  <si>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</si>
  <si>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</si>
  <si>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</si>
  <si>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</si>
  <si>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</si>
  <si>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</si>
  <si>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</si>
  <si>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</si>
  <si>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</si>
  <si>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</si>
  <si>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</si>
  <si>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</si>
  <si>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</si>
  <si>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</si>
  <si>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</si>
  <si>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</si>
  <si>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</si>
  <si>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</si>
  <si>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</si>
  <si>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</si>
  <si>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</si>
  <si>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</si>
  <si>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</si>
  <si>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</si>
  <si>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</si>
  <si>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</si>
  <si>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</si>
  <si>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</si>
  <si>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</si>
  <si>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</si>
  <si>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</si>
  <si>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</si>
  <si>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</si>
  <si>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</si>
  <si>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</si>
  <si>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</si>
  <si>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</si>
  <si>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</si>
  <si>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</si>
  <si>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</si>
  <si>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</si>
  <si>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</si>
  <si>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</si>
  <si>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</si>
  <si>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</si>
  <si>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</si>
  <si>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</si>
  <si>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</si>
  <si>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</si>
  <si>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</si>
  <si>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</si>
  <si>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</si>
  <si>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</si>
  <si>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</si>
  <si>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</si>
  <si>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</si>
  <si>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</si>
  <si>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</si>
  <si>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</si>
  <si>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</si>
  <si>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</si>
  <si>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</si>
  <si>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</si>
  <si>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</si>
  <si>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</si>
  <si>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</si>
  <si>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</si>
  <si>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</si>
  <si>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</si>
  <si>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</si>
  <si>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</si>
  <si>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</si>
  <si>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</si>
  <si>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</si>
  <si>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</si>
  <si>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</si>
  <si>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</si>
  <si>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</si>
  <si>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</si>
  <si>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</si>
  <si>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</si>
  <si>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</si>
  <si>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</si>
  <si>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</si>
  <si>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</si>
  <si>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</si>
  <si>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</si>
  <si>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</si>
  <si>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</si>
  <si>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</si>
  <si>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</si>
  <si>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</si>
  <si>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</si>
  <si>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</si>
  <si>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</si>
  <si>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</si>
  <si>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</si>
  <si>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</si>
  <si>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</si>
  <si>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</si>
  <si>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</si>
  <si>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</si>
  <si>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</si>
  <si>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</si>
  <si>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</si>
  <si>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</si>
  <si>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</si>
  <si>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</si>
  <si>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</si>
  <si>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</si>
  <si>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</si>
  <si>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</si>
  <si>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</si>
  <si>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</si>
  <si>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</si>
  <si>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</si>
  <si>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</si>
  <si>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</si>
  <si>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</si>
  <si>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</si>
  <si>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</si>
  <si>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</si>
  <si>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</si>
  <si>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</si>
  <si>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</si>
  <si>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</si>
  <si>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</si>
  <si>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</si>
  <si>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</si>
  <si>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</si>
  <si>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</si>
  <si>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</si>
  <si>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</si>
  <si>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</si>
  <si>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</si>
  <si>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</si>
  <si>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</si>
  <si>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</si>
  <si>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</si>
  <si>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</si>
  <si>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</si>
  <si>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</si>
  <si>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</si>
  <si>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</si>
  <si>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</si>
  <si>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</si>
  <si>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</si>
  <si>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</si>
  <si>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</si>
  <si>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</si>
  <si>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</si>
  <si>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</si>
  <si>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</si>
  <si>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</si>
  <si>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</si>
  <si>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</si>
  <si>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</si>
  <si>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</si>
  <si>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</si>
  <si>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</si>
  <si>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</si>
  <si>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</si>
  <si>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</si>
  <si>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</si>
  <si>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</si>
  <si>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</si>
  <si>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</si>
  <si>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</si>
  <si>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</si>
  <si>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</si>
  <si>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</si>
  <si>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</si>
  <si>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</si>
  <si>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</si>
  <si>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</si>
  <si>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</si>
  <si>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</si>
  <si>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</si>
  <si>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</si>
  <si>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</si>
  <si>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</si>
  <si>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</si>
  <si>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</si>
  <si>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</si>
  <si>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</si>
  <si>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</si>
  <si>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</si>
  <si>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</si>
  <si>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</si>
  <si>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</si>
  <si>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</si>
  <si>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</si>
  <si>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</si>
  <si>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</si>
  <si>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</si>
  <si>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</si>
  <si>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</si>
  <si>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</si>
  <si>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</si>
  <si>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</si>
  <si>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</si>
  <si>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</si>
  <si>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</si>
  <si>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</si>
  <si>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</si>
  <si>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</si>
  <si>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</si>
  <si>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</si>
  <si>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</si>
  <si>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</si>
  <si>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</si>
  <si>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</si>
  <si>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</si>
  <si>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</si>
  <si>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</si>
  <si>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</si>
  <si>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</si>
  <si>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</si>
  <si>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</si>
  <si>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</si>
  <si>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</si>
  <si>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</si>
  <si>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</si>
  <si>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</si>
  <si>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</si>
  <si>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</si>
  <si>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</si>
  <si>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</si>
  <si>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</si>
  <si>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</si>
  <si>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</si>
  <si>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</si>
  <si>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</si>
  <si>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</si>
  <si>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</si>
  <si>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</si>
  <si>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</si>
  <si>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</si>
  <si>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</si>
  <si>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</si>
  <si>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</si>
  <si>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</si>
  <si>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</si>
  <si>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</si>
  <si>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</si>
  <si>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</si>
  <si>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</si>
  <si>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</si>
  <si>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</si>
  <si>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</si>
  <si>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</si>
  <si>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</si>
  <si>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</si>
  <si>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</si>
  <si>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</si>
  <si>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</si>
  <si>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</si>
  <si>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</si>
  <si>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</si>
  <si>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</si>
  <si>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</si>
  <si>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</si>
  <si>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</si>
  <si>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</si>
  <si>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</si>
  <si>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</si>
  <si>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</si>
  <si>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</si>
  <si>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</si>
  <si>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</si>
  <si>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</si>
  <si>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</si>
  <si>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</si>
  <si>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</si>
  <si>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</si>
  <si>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</si>
  <si>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</si>
  <si>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</si>
  <si>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</si>
  <si>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</si>
  <si>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</si>
  <si>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</si>
  <si>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</si>
  <si>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</si>
  <si>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</si>
  <si>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</si>
  <si>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</si>
  <si>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</si>
  <si>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</si>
  <si>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</si>
  <si>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</si>
  <si>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</si>
  <si>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</si>
  <si>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</si>
  <si>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</si>
  <si>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</si>
  <si>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</si>
  <si>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</si>
  <si>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</si>
  <si>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</si>
  <si>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</si>
  <si>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</si>
  <si>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</si>
  <si>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</si>
  <si>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</si>
  <si>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</si>
  <si>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</si>
  <si>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</si>
  <si>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</si>
  <si>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</si>
  <si>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</si>
  <si>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</si>
  <si>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</si>
  <si>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</si>
  <si>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</si>
  <si>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</si>
  <si>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</si>
  <si>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</si>
  <si>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</si>
  <si>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</si>
  <si>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</si>
  <si>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</si>
  <si>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</si>
  <si>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</si>
  <si>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</si>
  <si>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</si>
  <si>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</si>
  <si>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</si>
  <si>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</si>
  <si>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</si>
  <si>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</si>
  <si>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</si>
  <si>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</si>
  <si>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</si>
  <si>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</si>
  <si>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</si>
  <si>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</si>
  <si>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</si>
  <si>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</si>
  <si>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</si>
  <si>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</si>
  <si>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</si>
  <si>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</si>
  <si>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</si>
  <si>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</si>
  <si>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</si>
  <si>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</si>
  <si>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</si>
  <si>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</si>
  <si>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</si>
  <si>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</si>
  <si>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</si>
  <si>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</si>
  <si>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</si>
  <si>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</si>
  <si>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</si>
  <si>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</si>
  <si>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</si>
  <si>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</si>
  <si>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</si>
  <si>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</si>
  <si>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</si>
  <si>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</si>
  <si>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</si>
  <si>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</si>
  <si>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</si>
  <si>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</si>
  <si>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</si>
  <si>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</si>
  <si>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</si>
  <si>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</si>
  <si>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</si>
  <si>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</si>
  <si>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</si>
  <si>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</si>
  <si>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</si>
  <si>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</si>
  <si>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</si>
  <si>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</si>
  <si>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</si>
  <si>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</si>
  <si>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</si>
  <si>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</si>
  <si>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</si>
  <si>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</si>
  <si>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</si>
  <si>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</si>
  <si>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</si>
  <si>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</si>
  <si>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</si>
  <si>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</si>
  <si>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</si>
  <si>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</si>
  <si>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</si>
  <si>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</si>
  <si>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</si>
  <si>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</si>
  <si>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</si>
  <si>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</si>
  <si>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</si>
  <si>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</si>
  <si>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</si>
  <si>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</si>
  <si>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</si>
  <si>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</si>
  <si>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</si>
  <si>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</si>
  <si>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</si>
  <si>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</si>
  <si>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</si>
  <si>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</si>
  <si>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</si>
  <si>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</si>
  <si>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</si>
  <si>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</si>
  <si>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</si>
  <si>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</si>
  <si>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</si>
  <si>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</si>
  <si>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</si>
  <si>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</si>
  <si>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</si>
  <si>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</si>
  <si>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</si>
  <si>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</si>
  <si>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</si>
  <si>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</si>
  <si>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</si>
  <si>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</si>
  <si>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</si>
  <si>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</si>
  <si>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</si>
  <si>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</si>
  <si>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</si>
  <si>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</si>
  <si>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</si>
  <si>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</si>
  <si>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</si>
  <si>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</si>
  <si>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</si>
  <si>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</si>
  <si>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</si>
  <si>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</si>
  <si>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</si>
  <si>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</si>
  <si>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</si>
  <si>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</si>
  <si>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</si>
  <si>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</si>
  <si>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</si>
  <si>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</si>
  <si>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</si>
  <si>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</si>
  <si>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</si>
  <si>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</si>
  <si>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</si>
  <si>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</si>
  <si>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</si>
  <si>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</si>
  <si>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</si>
  <si>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</si>
  <si>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</si>
  <si>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</si>
  <si>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</si>
  <si>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</si>
  <si>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</si>
  <si>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</si>
  <si>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</si>
  <si>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</si>
  <si>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</si>
  <si>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</si>
  <si>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</si>
  <si>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</si>
  <si>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</si>
  <si>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</si>
  <si>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</si>
  <si>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</si>
  <si>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</si>
  <si>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</si>
  <si>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</si>
  <si>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</si>
  <si>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</si>
  <si>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</si>
  <si>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</si>
  <si>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</si>
  <si>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</si>
  <si>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</si>
  <si>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</si>
  <si>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</si>
  <si>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</si>
  <si>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</si>
  <si>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</si>
  <si>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</si>
  <si>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</si>
  <si>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</si>
  <si>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</si>
  <si>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</si>
  <si>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</si>
  <si>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</si>
  <si>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</si>
  <si>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</si>
  <si>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</si>
  <si>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</si>
  <si>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</si>
  <si>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</si>
  <si>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</si>
  <si>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</si>
  <si>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</si>
  <si>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</si>
  <si>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</si>
  <si>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</si>
  <si>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</si>
  <si>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</si>
  <si>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</si>
  <si>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</si>
  <si>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</si>
  <si>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</si>
  <si>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</si>
  <si>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</si>
  <si>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</si>
  <si>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</si>
  <si>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</si>
  <si>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</si>
  <si>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</si>
  <si>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</si>
  <si>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</si>
  <si>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</si>
  <si>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</si>
  <si>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</si>
  <si>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</si>
  <si>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</si>
  <si>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</si>
  <si>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</si>
  <si>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</si>
  <si>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</si>
  <si>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</si>
  <si>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</si>
  <si>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</si>
  <si>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</si>
  <si>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</si>
  <si>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</si>
  <si>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</si>
  <si>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</si>
  <si>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</si>
  <si>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</si>
  <si>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</si>
  <si>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</si>
  <si>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</si>
  <si>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</si>
  <si>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</si>
  <si>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</si>
  <si>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</si>
  <si>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</si>
  <si>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</si>
  <si>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</si>
  <si>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</si>
  <si>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</si>
  <si>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</si>
  <si>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</si>
  <si>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</si>
  <si>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</si>
  <si>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</si>
  <si>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</si>
  <si>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</si>
  <si>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</si>
  <si>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</si>
  <si>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</si>
  <si>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</si>
  <si>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</si>
  <si>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</si>
  <si>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</si>
  <si>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</si>
  <si>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</si>
  <si>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</si>
  <si>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</si>
  <si>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</si>
  <si>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</si>
  <si>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</si>
  <si>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</si>
  <si>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</si>
  <si>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</si>
  <si>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</si>
  <si>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</si>
  <si>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</si>
  <si>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</si>
  <si>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</si>
  <si>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</si>
  <si>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</si>
  <si>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</si>
  <si>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</si>
  <si>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</si>
  <si>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</si>
  <si>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</si>
  <si>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</si>
  <si>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</si>
  <si>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</si>
  <si>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</si>
  <si>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</si>
  <si>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</si>
  <si>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</si>
  <si>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</si>
  <si>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</si>
  <si>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</si>
  <si>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</si>
  <si>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</si>
  <si>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</si>
  <si>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</si>
  <si>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</si>
  <si>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</si>
  <si>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</si>
  <si>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</si>
  <si>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</si>
  <si>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</si>
  <si>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</si>
  <si>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</si>
  <si>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</si>
  <si>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</si>
  <si>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</si>
  <si>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</si>
  <si>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</si>
  <si>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</si>
  <si>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</si>
  <si>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</si>
  <si>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</si>
  <si>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</si>
  <si>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</si>
  <si>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</si>
  <si>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</si>
  <si>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</si>
  <si>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</si>
  <si>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</si>
  <si>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</si>
  <si>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</si>
  <si>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</si>
  <si>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</si>
  <si>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</si>
  <si>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</si>
  <si>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</si>
  <si>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</si>
  <si>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</si>
  <si>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</si>
  <si>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</si>
  <si>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</si>
  <si>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</si>
  <si>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</si>
  <si>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</si>
  <si>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</si>
  <si>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</si>
  <si>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</si>
  <si>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</si>
  <si>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</si>
  <si>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</si>
  <si>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</si>
  <si>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</si>
  <si>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</si>
  <si>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</si>
  <si>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</si>
  <si>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</si>
  <si>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</si>
  <si>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</si>
  <si>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</si>
  <si>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</si>
  <si>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</si>
  <si>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</si>
  <si>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</si>
  <si>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</si>
  <si>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</si>
  <si>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</si>
  <si>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</si>
  <si>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</si>
  <si>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</si>
  <si>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</si>
  <si>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</si>
  <si>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</si>
  <si>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</si>
  <si>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</si>
  <si>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</si>
  <si>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</si>
  <si>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</si>
  <si>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</si>
  <si>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</si>
  <si>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</si>
  <si>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</si>
  <si>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</si>
  <si>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</si>
  <si>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</si>
  <si>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</si>
  <si>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</si>
  <si>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</si>
  <si>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</si>
  <si>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</si>
  <si>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</si>
  <si>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</si>
  <si>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</si>
  <si>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</si>
  <si>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</si>
  <si>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</si>
  <si>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</si>
  <si>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</si>
  <si>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</si>
  <si>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</si>
  <si>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</si>
  <si>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</si>
  <si>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</si>
  <si>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</si>
  <si>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</si>
  <si>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</si>
  <si>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</si>
  <si>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</si>
  <si>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</si>
  <si>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</si>
  <si>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</si>
  <si>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</si>
  <si>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</si>
  <si>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</si>
  <si>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</si>
  <si>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</si>
  <si>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</si>
  <si>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</si>
  <si>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</si>
  <si>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</si>
  <si>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</si>
  <si>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</si>
  <si>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</si>
  <si>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</si>
  <si>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</si>
  <si>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</si>
  <si>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</si>
  <si>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</si>
  <si>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</si>
  <si>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</si>
  <si>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</si>
  <si>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</si>
  <si>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</si>
  <si>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</si>
  <si>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</si>
  <si>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</si>
  <si>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</si>
  <si>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</si>
  <si>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</si>
  <si>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</si>
  <si>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</si>
  <si>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</si>
  <si>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</si>
  <si>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</si>
  <si>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</si>
  <si>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</si>
  <si>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</si>
  <si>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</si>
  <si>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</si>
  <si>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</si>
  <si>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</si>
  <si>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</si>
  <si>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</si>
  <si>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</si>
  <si>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</si>
  <si>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</si>
  <si>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</si>
  <si>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</si>
  <si>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</si>
  <si>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</si>
  <si>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</si>
  <si>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</si>
  <si>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</si>
  <si>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</si>
  <si>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</si>
  <si>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</si>
  <si>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</si>
  <si>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</si>
  <si>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</si>
  <si>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</si>
  <si>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</si>
  <si>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</si>
  <si>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</si>
  <si>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</si>
  <si>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</si>
  <si>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</si>
  <si>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</si>
  <si>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</si>
  <si>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</si>
  <si>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</si>
  <si>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</si>
  <si>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</si>
  <si>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</si>
  <si>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</si>
  <si>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</si>
  <si>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</si>
  <si>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</si>
  <si>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</si>
  <si>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</si>
  <si>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</si>
  <si>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</si>
  <si>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</si>
  <si>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</si>
  <si>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</si>
  <si>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</si>
  <si>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</si>
  <si>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</si>
  <si>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</si>
  <si>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</si>
  <si>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</si>
  <si>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</si>
  <si>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</si>
  <si>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</si>
  <si>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</si>
  <si>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</si>
  <si>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</si>
  <si>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</si>
  <si>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</si>
  <si>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</si>
  <si>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</si>
  <si>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</si>
  <si>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</si>
  <si>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</si>
  <si>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</si>
  <si>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</si>
  <si>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</si>
  <si>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</si>
  <si>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</si>
  <si>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</si>
  <si>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</si>
  <si>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</si>
  <si>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</si>
  <si>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</si>
  <si>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</si>
  <si>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</si>
  <si>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</si>
  <si>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</si>
  <si>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</si>
  <si>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</si>
  <si>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</si>
  <si>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</si>
  <si>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</si>
  <si>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</si>
  <si>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</si>
  <si>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</si>
  <si>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</si>
  <si>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</si>
  <si>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</si>
  <si>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</si>
  <si>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</si>
  <si>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</si>
  <si>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</si>
  <si>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</si>
  <si>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</si>
  <si>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</si>
  <si>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</si>
  <si>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</si>
  <si>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</si>
  <si>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</si>
  <si>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</si>
  <si>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</si>
  <si>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</si>
  <si>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</si>
  <si>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</si>
  <si>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</si>
  <si>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</si>
  <si>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</si>
  <si>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</si>
  <si>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</si>
  <si>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</si>
  <si>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</si>
  <si>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</si>
  <si>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</si>
  <si>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</si>
  <si>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</si>
  <si>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</si>
  <si>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</si>
  <si>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</si>
  <si>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</si>
  <si>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</si>
  <si>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</si>
  <si>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</si>
  <si>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</si>
  <si>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</si>
  <si>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</si>
  <si>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</si>
  <si>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</si>
  <si>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</si>
  <si>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</si>
  <si>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</si>
  <si>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</si>
  <si>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</si>
  <si>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</si>
  <si>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</si>
  <si>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</si>
  <si>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</si>
  <si>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</si>
  <si>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</si>
  <si>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</si>
  <si>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</si>
  <si>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</si>
  <si>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</si>
  <si>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</si>
  <si>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</si>
  <si>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</si>
  <si>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</si>
  <si>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</si>
  <si>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</si>
  <si>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</si>
  <si>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</si>
  <si>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</si>
  <si>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</si>
  <si>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</si>
  <si>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</si>
  <si>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</si>
  <si>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</si>
  <si>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</si>
  <si>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</si>
  <si>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</si>
  <si>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</si>
  <si>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</si>
  <si>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</si>
  <si>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</si>
  <si>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</si>
  <si>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</si>
  <si>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</si>
  <si>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</si>
  <si>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</si>
  <si>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</si>
  <si>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</si>
  <si>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</si>
  <si>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</si>
  <si>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</si>
  <si>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</si>
  <si>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</si>
  <si>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</si>
  <si>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</si>
  <si>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</si>
  <si>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</si>
  <si>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</si>
  <si>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</si>
  <si>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</si>
  <si>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</si>
  <si>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</si>
  <si>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</si>
  <si>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</si>
  <si>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</si>
  <si>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</si>
  <si>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</si>
  <si>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</si>
  <si>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</si>
  <si>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</si>
  <si>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</si>
  <si>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</si>
  <si>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</si>
  <si>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</si>
  <si>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</si>
  <si>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</si>
  <si>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</si>
  <si>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</si>
  <si>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</si>
  <si>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</si>
  <si>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</si>
  <si>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</si>
  <si>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</si>
  <si>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</si>
  <si>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</si>
  <si>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</si>
  <si>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</si>
  <si>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</si>
  <si>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</si>
  <si>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</si>
  <si>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</si>
  <si>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</si>
  <si>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</si>
  <si>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</si>
  <si>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</si>
  <si>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</si>
  <si>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</si>
  <si>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</si>
  <si>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</si>
  <si>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</si>
  <si>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</si>
  <si>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</si>
  <si>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</si>
  <si>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</si>
  <si>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</si>
  <si>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</si>
  <si>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</si>
  <si>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</si>
  <si>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</si>
  <si>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</si>
  <si>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</si>
  <si>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</si>
  <si>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</si>
  <si>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</si>
  <si>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</si>
  <si>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</si>
  <si>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</si>
  <si>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</si>
  <si>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</si>
  <si>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</si>
  <si>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</si>
  <si>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</si>
  <si>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</si>
  <si>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</si>
  <si>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</si>
  <si>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</si>
  <si>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</si>
  <si>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</si>
  <si>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</si>
  <si>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</si>
  <si>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</si>
  <si>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</si>
  <si>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</si>
  <si>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</si>
  <si>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</si>
  <si>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</si>
  <si>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</si>
  <si>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</si>
  <si>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</si>
  <si>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</si>
  <si>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</si>
  <si>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</si>
  <si>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</si>
  <si>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</si>
  <si>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</si>
  <si>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</si>
  <si>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</si>
  <si>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</si>
  <si>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</si>
  <si>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</si>
  <si>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</si>
  <si>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</si>
  <si>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</si>
  <si>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</si>
  <si>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</si>
  <si>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</si>
  <si>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</si>
  <si>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</si>
  <si>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</si>
  <si>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</si>
  <si>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</si>
  <si>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</si>
  <si>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</si>
  <si>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</si>
  <si>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</si>
  <si>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</si>
  <si>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</si>
  <si>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</si>
  <si>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</si>
  <si>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</si>
  <si>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</si>
  <si>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</si>
  <si>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</si>
  <si>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</si>
  <si>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</si>
  <si>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</si>
  <si>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</si>
  <si>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</si>
  <si>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</si>
  <si>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</si>
  <si>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</si>
  <si>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</si>
  <si>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</si>
  <si>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</si>
  <si>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</si>
  <si>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</si>
  <si>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</si>
  <si>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</si>
  <si>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</si>
  <si>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</si>
  <si>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</si>
  <si>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</si>
  <si>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</si>
  <si>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</si>
  <si>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</si>
  <si>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</si>
  <si>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</si>
  <si>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</si>
  <si>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</si>
  <si>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</si>
  <si>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</si>
  <si>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</si>
  <si>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</si>
  <si>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</si>
  <si>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</si>
  <si>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</si>
  <si>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</si>
  <si>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</si>
  <si>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</si>
  <si>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</si>
  <si>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</si>
  <si>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</si>
  <si>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</si>
  <si>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</si>
  <si>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</si>
  <si>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</si>
  <si>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</si>
  <si>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</si>
  <si>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</si>
  <si>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</si>
  <si>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</si>
  <si>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</si>
  <si>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</si>
  <si>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</si>
  <si>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</si>
  <si>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</si>
  <si>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</si>
  <si>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</si>
  <si>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</si>
  <si>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</si>
  <si>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</si>
  <si>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</si>
  <si>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</si>
  <si>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</si>
  <si>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</si>
  <si>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</si>
  <si>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</si>
  <si>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</si>
  <si>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</si>
  <si>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</si>
  <si>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</si>
  <si>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</si>
  <si>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</si>
  <si>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</si>
  <si>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</si>
  <si>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</si>
  <si>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</si>
  <si>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</si>
  <si>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</si>
  <si>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</si>
  <si>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</si>
  <si>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</si>
  <si>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</si>
  <si>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</si>
  <si>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</si>
  <si>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</si>
  <si>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</si>
  <si>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</si>
  <si>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</si>
  <si>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</si>
  <si>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</si>
  <si>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</si>
  <si>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</si>
  <si>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</si>
  <si>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</si>
  <si>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</si>
  <si>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</si>
  <si>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</si>
  <si>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</si>
  <si>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</si>
  <si>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</si>
  <si>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</si>
  <si>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</si>
  <si>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</si>
  <si>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</si>
  <si>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</si>
  <si>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</si>
  <si>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</si>
  <si>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</si>
  <si>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</si>
  <si>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</si>
  <si>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</si>
  <si>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</si>
  <si>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</si>
  <si>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</si>
  <si>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</si>
  <si>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</si>
  <si>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</si>
  <si>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</si>
  <si>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</si>
  <si>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</si>
  <si>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</si>
  <si>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</si>
  <si>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</si>
  <si>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</si>
  <si>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</si>
  <si>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</si>
  <si>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</si>
  <si>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</si>
  <si>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</si>
  <si>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</si>
  <si>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</si>
  <si>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</si>
  <si>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</si>
  <si>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</si>
  <si>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</si>
  <si>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</si>
  <si>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</si>
  <si>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</si>
  <si>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</si>
  <si>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</si>
  <si>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</si>
  <si>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</si>
  <si>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</si>
  <si>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</si>
  <si>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</si>
  <si>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</si>
  <si>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</si>
  <si>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</si>
  <si>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</si>
  <si>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</si>
  <si>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</si>
  <si>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</si>
  <si>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</si>
  <si>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</si>
  <si>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</si>
  <si>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</si>
  <si>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</si>
  <si>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</si>
  <si>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</si>
  <si>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</si>
  <si>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</si>
  <si>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</si>
  <si>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</si>
  <si>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</si>
  <si>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</si>
  <si>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</si>
  <si>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</si>
  <si>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</si>
  <si>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</si>
  <si>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</si>
  <si>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</si>
  <si>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</si>
  <si>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</si>
  <si>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</si>
  <si>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</si>
  <si>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</si>
  <si>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</si>
  <si>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</si>
  <si>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</si>
  <si>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</si>
  <si>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</si>
  <si>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</si>
  <si>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</si>
  <si>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</si>
  <si>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</si>
  <si>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</si>
  <si>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</si>
  <si>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</si>
  <si>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</si>
  <si>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</si>
  <si>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</si>
  <si>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</si>
  <si>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</si>
  <si>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</si>
  <si>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</si>
  <si>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</si>
  <si>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</si>
  <si>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</si>
  <si>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</si>
  <si>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</si>
  <si>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</si>
  <si>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</si>
  <si>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</si>
  <si>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</si>
  <si>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</si>
  <si>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</si>
  <si>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</si>
  <si>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</si>
  <si>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</si>
  <si>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</si>
  <si>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</si>
  <si>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</si>
  <si>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</si>
  <si>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</si>
  <si>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</si>
  <si>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</si>
  <si>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</si>
  <si>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</si>
  <si>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</si>
  <si>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</si>
  <si>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</si>
  <si>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</si>
  <si>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</si>
  <si>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</si>
  <si>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</si>
  <si>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</si>
  <si>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</si>
  <si>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</si>
  <si>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</si>
  <si>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</si>
  <si>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</si>
  <si>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</si>
  <si>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</si>
  <si>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</si>
  <si>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</si>
  <si>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</si>
  <si>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</si>
  <si>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</si>
  <si>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</si>
  <si>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</si>
  <si>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</si>
  <si>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</si>
  <si>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</si>
  <si>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</si>
  <si>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</si>
  <si>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</si>
  <si>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</si>
  <si>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</si>
  <si>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</si>
  <si>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</si>
  <si>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</si>
  <si>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</si>
  <si>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</si>
  <si>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</si>
  <si>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</si>
  <si>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</si>
  <si>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</si>
  <si>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</si>
  <si>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</si>
  <si>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</si>
  <si>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</si>
  <si>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</si>
  <si>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</si>
  <si>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</si>
  <si>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</si>
  <si>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</si>
  <si>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</si>
  <si>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</si>
  <si>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</si>
  <si>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</si>
  <si>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</si>
  <si>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</si>
  <si>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</si>
  <si>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</si>
  <si>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</si>
  <si>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</si>
  <si>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</si>
  <si>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</si>
  <si>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</si>
  <si>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</si>
  <si>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</si>
  <si>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</si>
  <si>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</si>
  <si>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</si>
  <si>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</si>
  <si>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</si>
  <si>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</si>
  <si>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</si>
  <si>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</si>
  <si>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</si>
  <si>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</si>
  <si>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</si>
  <si>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</si>
  <si>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</si>
  <si>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</si>
  <si>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</si>
  <si>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</si>
  <si>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</si>
  <si>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</si>
  <si>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</si>
  <si>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</si>
  <si>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</si>
  <si>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</si>
  <si>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</si>
  <si>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</si>
  <si>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</si>
  <si>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</si>
  <si>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</si>
  <si>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</si>
  <si>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</si>
  <si>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</si>
  <si>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</si>
  <si>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</si>
  <si>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</si>
  <si>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</si>
  <si>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</si>
  <si>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</si>
  <si>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</si>
  <si>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</si>
  <si>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</si>
  <si>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</si>
  <si>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</si>
  <si>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</si>
  <si>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</si>
  <si>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</si>
  <si>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</si>
  <si>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</si>
  <si>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</si>
  <si>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</si>
  <si>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</si>
  <si>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</si>
  <si>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</si>
  <si>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</si>
  <si>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</si>
  <si>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</si>
  <si>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</si>
  <si>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</si>
  <si>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</si>
  <si>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</si>
  <si>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</si>
  <si>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</si>
  <si>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</si>
  <si>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</si>
  <si>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</si>
  <si>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</si>
  <si>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</si>
  <si>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</si>
  <si>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</si>
  <si>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</si>
  <si>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</si>
  <si>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</si>
  <si>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</si>
  <si>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</si>
  <si>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</si>
  <si>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</si>
  <si>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</si>
  <si>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</si>
  <si>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</si>
  <si>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</si>
  <si>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</si>
  <si>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</si>
  <si>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</si>
  <si>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</si>
  <si>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</si>
  <si>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</si>
  <si>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</si>
  <si>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</si>
  <si>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</si>
  <si>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</si>
  <si>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</si>
  <si>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</si>
  <si>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</si>
  <si>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</si>
  <si>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</si>
  <si>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</si>
  <si>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</si>
  <si>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</si>
  <si>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</si>
  <si>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</si>
  <si>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</si>
  <si>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</si>
  <si>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</si>
  <si>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</si>
  <si>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</si>
  <si>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</si>
  <si>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</si>
  <si>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</si>
  <si>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</si>
  <si>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</si>
  <si>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</si>
  <si>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</si>
  <si>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</si>
  <si>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</si>
  <si>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</si>
  <si>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</si>
  <si>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</si>
  <si>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</si>
  <si>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</si>
  <si>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</si>
  <si>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</si>
  <si>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</si>
  <si>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</si>
  <si>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</si>
  <si>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</si>
  <si>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</si>
  <si>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</si>
  <si>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</si>
  <si>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</si>
  <si>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</si>
  <si>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</si>
  <si>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</si>
  <si>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</si>
  <si>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</si>
  <si>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</si>
  <si>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</si>
  <si>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</si>
  <si>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</si>
  <si>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</si>
  <si>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</si>
  <si>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</si>
  <si>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</si>
  <si>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</si>
  <si>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</si>
  <si>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</si>
  <si>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</si>
  <si>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</si>
  <si>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</si>
  <si>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</si>
  <si>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</si>
  <si>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</si>
  <si>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</si>
  <si>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</si>
  <si>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</si>
  <si>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</si>
  <si>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</si>
  <si>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</si>
  <si>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</si>
  <si>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</si>
  <si>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</si>
  <si>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</si>
  <si>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</si>
  <si>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</si>
  <si>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</si>
  <si>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</si>
  <si>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</si>
  <si>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</si>
  <si>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</si>
  <si>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</si>
  <si>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</si>
  <si>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</si>
  <si>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</si>
  <si>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</si>
  <si>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</si>
  <si>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</si>
  <si>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</si>
  <si>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</si>
  <si>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</si>
  <si>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</si>
  <si>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</si>
  <si>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</si>
  <si>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</si>
  <si>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</si>
  <si>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</si>
  <si>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</si>
  <si>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</si>
  <si>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</si>
  <si>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</si>
  <si>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</si>
  <si>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</si>
  <si>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</si>
  <si>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</si>
  <si>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</si>
  <si>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</si>
  <si>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</si>
  <si>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</si>
  <si>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</si>
  <si>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</si>
  <si>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</si>
  <si>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</si>
  <si>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</si>
  <si>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</si>
  <si>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</si>
  <si>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</si>
  <si>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</si>
  <si>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</si>
  <si>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</si>
  <si>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</si>
  <si>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</si>
  <si>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</si>
  <si>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</si>
  <si>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</si>
  <si>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</si>
  <si>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</si>
  <si>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</si>
  <si>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</si>
  <si>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</si>
  <si>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</si>
  <si>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</si>
  <si>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</si>
  <si>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</si>
  <si>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</si>
  <si>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</si>
  <si>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</si>
  <si>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</si>
  <si>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</si>
  <si>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</si>
  <si>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</si>
  <si>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</si>
  <si>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</si>
  <si>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</si>
  <si>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</si>
  <si>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</si>
  <si>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</si>
  <si>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</si>
  <si>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</si>
  <si>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</si>
  <si>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</si>
  <si>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</si>
  <si>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</si>
  <si>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</si>
  <si>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</si>
  <si>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</si>
  <si>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</si>
  <si>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</si>
  <si>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</si>
  <si>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</si>
  <si>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</si>
  <si>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</si>
  <si>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</si>
  <si>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</si>
  <si>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</si>
  <si>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</si>
  <si>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</si>
  <si>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</si>
  <si>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</si>
  <si>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</si>
  <si>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</si>
  <si>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</si>
  <si>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</si>
  <si>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</si>
  <si>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</si>
  <si>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</si>
  <si>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</si>
  <si>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</si>
  <si>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</si>
  <si>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</si>
  <si>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</si>
  <si>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</si>
  <si>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</si>
  <si>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</si>
  <si>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</si>
  <si>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</si>
  <si>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</si>
  <si>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</si>
  <si>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</si>
  <si>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</si>
  <si>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</si>
  <si>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</si>
  <si>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</si>
  <si>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</si>
  <si>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</si>
  <si>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</si>
  <si>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</si>
  <si>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</si>
  <si>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</si>
  <si>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</si>
  <si>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</si>
  <si>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</si>
  <si>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</si>
  <si>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</si>
  <si>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</si>
  <si>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</si>
  <si>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</si>
  <si>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</si>
  <si>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</si>
  <si>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</si>
  <si>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</si>
  <si>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</si>
  <si>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</si>
  <si>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</si>
  <si>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</si>
  <si>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</si>
  <si>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</si>
  <si>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</si>
  <si>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</si>
  <si>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</si>
  <si>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</si>
  <si>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</si>
  <si>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</si>
  <si>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</si>
  <si>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</si>
  <si>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</si>
  <si>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</si>
  <si>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</si>
  <si>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</si>
  <si>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</si>
  <si>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</si>
  <si>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</si>
  <si>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</si>
  <si>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</si>
  <si>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</si>
  <si>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</si>
  <si>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</si>
  <si>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</si>
  <si>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</si>
  <si>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</si>
  <si>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</si>
  <si>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</si>
  <si>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</si>
  <si>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</si>
  <si>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</si>
  <si>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</si>
  <si>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</si>
  <si>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</si>
  <si>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</si>
  <si>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</si>
  <si>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</si>
  <si>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</si>
  <si>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</si>
  <si>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</si>
  <si>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</si>
  <si>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</si>
  <si>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</si>
  <si>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</si>
  <si>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</si>
  <si>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</si>
  <si>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</si>
  <si>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</si>
  <si>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</si>
  <si>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</si>
  <si>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</si>
  <si>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</si>
  <si>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</si>
  <si>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</si>
  <si>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</si>
  <si>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</si>
  <si>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</si>
  <si>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</si>
  <si>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</si>
  <si>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</si>
  <si>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</si>
  <si>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</si>
  <si>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</si>
  <si>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</si>
  <si>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</si>
  <si>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</si>
  <si>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</si>
  <si>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</si>
  <si>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</si>
  <si>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</si>
  <si>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</si>
  <si>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</si>
  <si>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</si>
  <si>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</si>
  <si>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</si>
  <si>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</si>
  <si>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</si>
  <si>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</si>
  <si>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</si>
  <si>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</si>
  <si>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</si>
  <si>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</si>
  <si>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</si>
  <si>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</si>
  <si>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</si>
  <si>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</si>
  <si>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</si>
  <si>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</si>
  <si>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</si>
  <si>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</si>
  <si>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</si>
  <si>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</si>
  <si>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</si>
  <si>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</si>
  <si>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</si>
  <si>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</si>
  <si>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</si>
  <si>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</si>
  <si>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</si>
  <si>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</si>
  <si>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</si>
  <si>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</si>
  <si>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</si>
  <si>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</si>
  <si>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</si>
  <si>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</si>
  <si>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</si>
  <si>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</si>
  <si>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</si>
  <si>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</si>
  <si>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</si>
  <si>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</si>
  <si>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</si>
  <si>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</si>
  <si>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</si>
  <si>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</si>
  <si>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</si>
  <si>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</si>
  <si>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</si>
  <si>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</si>
  <si>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</si>
  <si>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</si>
  <si>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</si>
  <si>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</si>
  <si>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</si>
  <si>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</si>
  <si>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</si>
  <si>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</si>
  <si>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</si>
  <si>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</si>
  <si>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</si>
  <si>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</si>
  <si>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</si>
  <si>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</si>
  <si>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</si>
  <si>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</si>
  <si>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</si>
  <si>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</si>
  <si>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</si>
  <si>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</si>
  <si>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</si>
  <si>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</si>
  <si>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</si>
  <si>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</si>
  <si>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</si>
  <si>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</si>
  <si>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</si>
  <si>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</si>
  <si>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</si>
  <si>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</si>
  <si>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</si>
  <si>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</si>
  <si>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</si>
  <si>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</si>
  <si>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</si>
  <si>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</si>
  <si>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</si>
  <si>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</si>
  <si>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</si>
  <si>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</si>
  <si>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</si>
  <si>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</si>
  <si>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</si>
  <si>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</si>
  <si>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</si>
  <si>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</si>
  <si>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</si>
  <si>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</si>
  <si>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</si>
  <si>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</si>
  <si>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</si>
  <si>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</si>
  <si>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</si>
  <si>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</si>
  <si>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</si>
  <si>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</si>
  <si>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</si>
  <si>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</si>
  <si>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</si>
  <si>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</si>
  <si>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</si>
  <si>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</si>
  <si>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</si>
  <si>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</si>
  <si>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</si>
  <si>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</si>
  <si>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</si>
  <si>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</si>
  <si>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</si>
  <si>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</si>
  <si>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</si>
  <si>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</si>
  <si>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</si>
  <si>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</si>
  <si>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</si>
  <si>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</si>
  <si>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</si>
  <si>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</si>
  <si>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</si>
  <si>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</si>
  <si>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</si>
  <si>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</si>
  <si>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</si>
  <si>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</si>
  <si>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</si>
  <si>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</si>
  <si>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</si>
  <si>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</si>
  <si>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</si>
  <si>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</si>
  <si>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</si>
  <si>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</si>
  <si>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</si>
  <si>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</si>
  <si>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</si>
  <si>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</si>
  <si>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</si>
  <si>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</si>
  <si>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</si>
  <si>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</si>
  <si>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</si>
  <si>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</si>
  <si>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</si>
  <si>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</si>
  <si>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</si>
  <si>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</si>
  <si>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</si>
  <si>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</si>
  <si>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</si>
  <si>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</si>
  <si>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</si>
  <si>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</si>
  <si>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</si>
  <si>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</si>
  <si>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</si>
  <si>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</si>
  <si>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</si>
  <si>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</si>
  <si>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</si>
  <si>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</si>
  <si>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</si>
  <si>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</si>
  <si>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</si>
  <si>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</si>
  <si>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</si>
  <si>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</si>
  <si>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</si>
  <si>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</si>
  <si>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</si>
  <si>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</si>
  <si>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</si>
  <si>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</si>
  <si>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</si>
  <si>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</si>
  <si>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</si>
  <si>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</si>
  <si>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</si>
  <si>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</si>
  <si>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</si>
  <si>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</si>
  <si>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</si>
  <si>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</si>
  <si>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</si>
  <si>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</si>
  <si>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</si>
  <si>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</si>
  <si>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</si>
  <si>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</si>
  <si>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</si>
  <si>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</si>
  <si>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</si>
  <si>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</si>
  <si>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</si>
  <si>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</si>
  <si>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</si>
  <si>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</si>
  <si>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</si>
  <si>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</si>
  <si>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</si>
  <si>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</si>
  <si>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</si>
  <si>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</si>
  <si>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</si>
  <si>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</si>
  <si>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</si>
  <si>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</si>
  <si>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</si>
  <si>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</si>
  <si>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</si>
  <si>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</si>
  <si>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</si>
  <si>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</si>
  <si>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</si>
  <si>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</si>
  <si>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</si>
  <si>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</si>
  <si>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</si>
  <si>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</si>
  <si>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</si>
  <si>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</si>
  <si>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</si>
  <si>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</si>
  <si>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</si>
  <si>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</si>
  <si>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</si>
  <si>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</si>
  <si>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</si>
  <si>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</si>
  <si>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</si>
  <si>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</si>
  <si>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</si>
  <si>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</si>
  <si>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</si>
  <si>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</si>
  <si>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</si>
  <si>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</si>
  <si>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</si>
  <si>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</si>
  <si>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</si>
  <si>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</si>
  <si>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</si>
  <si>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</si>
  <si>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</si>
  <si>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</si>
  <si>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</si>
  <si>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</si>
  <si>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</si>
  <si>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</si>
  <si>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</si>
  <si>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</si>
  <si>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</si>
  <si>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</si>
  <si>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</si>
  <si>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</si>
  <si>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</si>
  <si>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</si>
  <si>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</si>
  <si>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</si>
  <si>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</si>
  <si>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</si>
  <si>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</si>
  <si>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</si>
  <si>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</si>
  <si>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</si>
  <si>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</si>
  <si>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</si>
  <si>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</si>
  <si>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</si>
  <si>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</si>
  <si>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</si>
  <si>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</si>
  <si>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</si>
  <si>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</si>
  <si>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</si>
  <si>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</si>
  <si>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</si>
  <si>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</si>
  <si>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</si>
  <si>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</si>
  <si>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</si>
  <si>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</si>
  <si>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</si>
  <si>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</si>
  <si>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</si>
  <si>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</si>
  <si>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</si>
  <si>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</si>
  <si>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</si>
  <si>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</si>
  <si>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</si>
  <si>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</si>
  <si>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</si>
  <si>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</si>
  <si>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</si>
  <si>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</si>
  <si>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</si>
  <si>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</si>
  <si>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</si>
  <si>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</si>
  <si>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</si>
  <si>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</si>
  <si>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</si>
  <si>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</si>
  <si>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</si>
  <si>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</si>
  <si>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</si>
  <si>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</si>
  <si>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</si>
  <si>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</si>
  <si>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</si>
  <si>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</si>
  <si>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</si>
  <si>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</si>
  <si>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</si>
  <si>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</si>
  <si>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</si>
  <si>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</si>
  <si>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</si>
  <si>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</si>
  <si>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</si>
  <si>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</si>
  <si>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</si>
  <si>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</si>
  <si>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</si>
  <si>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</si>
  <si>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</si>
  <si>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</si>
  <si>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</si>
  <si>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</si>
  <si>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</si>
  <si>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</si>
  <si>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</si>
  <si>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</si>
  <si>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</si>
  <si>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</si>
  <si>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</si>
  <si>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</si>
  <si>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</si>
  <si>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</si>
  <si>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</si>
  <si>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</si>
  <si>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</si>
  <si>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</si>
  <si>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</si>
  <si>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</si>
  <si>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</si>
  <si>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</si>
  <si>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</si>
  <si>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</si>
  <si>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</si>
  <si>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</si>
  <si>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</si>
  <si>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</si>
  <si>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</si>
  <si>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</si>
  <si>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</si>
  <si>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</si>
  <si>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</si>
  <si>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</si>
  <si>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</si>
  <si>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</si>
  <si>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</si>
  <si>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</si>
  <si>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</si>
  <si>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</si>
  <si>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</si>
  <si>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</si>
  <si>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</si>
  <si>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</si>
  <si>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</si>
  <si>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</si>
  <si>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</si>
  <si>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</si>
  <si>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</si>
  <si>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</si>
  <si>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</si>
  <si>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</si>
  <si>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</si>
  <si>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</si>
  <si>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</si>
  <si>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</si>
  <si>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</si>
  <si>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</si>
  <si>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</si>
  <si>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</si>
  <si>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</si>
  <si>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</si>
  <si>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</si>
  <si>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</si>
  <si>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</si>
  <si>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</si>
  <si>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</si>
  <si>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</si>
  <si>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</si>
  <si>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</si>
  <si>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</si>
  <si>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</si>
  <si>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</si>
  <si>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</si>
  <si>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</si>
  <si>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</si>
  <si>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</si>
  <si>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</si>
  <si>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</si>
  <si>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</si>
  <si>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</si>
  <si>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</si>
  <si>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</si>
  <si>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</si>
  <si>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</si>
  <si>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</si>
  <si>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</si>
  <si>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</si>
  <si>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</si>
  <si>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</si>
  <si>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</si>
  <si>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</si>
  <si>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</si>
  <si>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</si>
  <si>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</si>
  <si>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</si>
  <si>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</si>
  <si>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</si>
  <si>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</si>
  <si>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</si>
  <si>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</si>
  <si>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</si>
  <si>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</si>
  <si>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</si>
  <si>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</si>
  <si>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</si>
  <si>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</si>
  <si>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</si>
  <si>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</si>
  <si>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</si>
  <si>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</si>
  <si>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</si>
  <si>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</si>
  <si>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</si>
  <si>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</si>
  <si>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</si>
  <si>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</si>
  <si>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</si>
  <si>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</si>
  <si>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</si>
  <si>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</si>
  <si>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</si>
  <si>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</si>
  <si>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</si>
  <si>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</si>
  <si>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</si>
  <si>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</si>
  <si>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</si>
  <si>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</si>
  <si>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</si>
  <si>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</si>
  <si>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</si>
  <si>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</si>
  <si>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</si>
  <si>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</si>
  <si>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</si>
  <si>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</si>
  <si>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</si>
  <si>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</si>
  <si>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</si>
  <si>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</si>
  <si>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</si>
  <si>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</si>
  <si>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</si>
  <si>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</si>
  <si>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</si>
  <si>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</si>
  <si>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</si>
  <si>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</si>
  <si>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</si>
  <si>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</si>
  <si>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</si>
  <si>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</si>
  <si>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</si>
  <si>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</si>
  <si>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</si>
  <si>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</si>
  <si>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</si>
  <si>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</si>
  <si>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</si>
  <si>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</si>
  <si>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</si>
  <si>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</si>
  <si>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</si>
  <si>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</si>
  <si>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</si>
  <si>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</si>
  <si>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</si>
  <si>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</si>
  <si>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</si>
  <si>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</si>
  <si>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</si>
  <si>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</si>
  <si>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</si>
  <si>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</si>
  <si>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</si>
  <si>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</si>
  <si>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</si>
  <si>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</si>
  <si>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</si>
  <si>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</si>
  <si>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</si>
  <si>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</si>
  <si>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</si>
  <si>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</si>
  <si>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</si>
  <si>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</si>
  <si>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</si>
  <si>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</si>
  <si>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</si>
  <si>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</si>
  <si>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</si>
  <si>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</si>
  <si>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</si>
  <si>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</si>
  <si>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</si>
  <si>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</si>
  <si>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</si>
  <si>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</si>
  <si>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</si>
  <si>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</si>
  <si>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</si>
  <si>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</si>
  <si>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</si>
  <si>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</si>
  <si>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</si>
  <si>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</si>
  <si>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</si>
  <si>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</si>
  <si>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</si>
  <si>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</si>
  <si>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</si>
  <si>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</si>
  <si>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</si>
  <si>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</si>
  <si>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</si>
  <si>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</si>
  <si>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</si>
  <si>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</si>
  <si>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</si>
  <si>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</si>
  <si>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</si>
  <si>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</si>
  <si>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</si>
  <si>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</si>
  <si>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</si>
  <si>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</si>
  <si>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</si>
  <si>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</si>
  <si>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</si>
  <si>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</si>
  <si>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</si>
  <si>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</si>
  <si>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</si>
  <si>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</si>
  <si>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</si>
  <si>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</si>
  <si>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</si>
  <si>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</si>
  <si>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</si>
  <si>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</si>
  <si>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</si>
  <si>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</si>
  <si>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</si>
  <si>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</si>
  <si>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</si>
  <si>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</si>
  <si>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</si>
  <si>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</si>
  <si>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</si>
  <si>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</si>
  <si>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</si>
  <si>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</si>
  <si>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</si>
  <si>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</si>
  <si>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</si>
  <si>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</si>
  <si>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</si>
  <si>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</si>
  <si>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</si>
  <si>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</si>
  <si>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</si>
  <si>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</si>
  <si>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</si>
  <si>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</si>
  <si>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</si>
  <si>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</si>
  <si>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</si>
  <si>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</si>
  <si>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</si>
  <si>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</si>
  <si>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</si>
  <si>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</si>
  <si>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</si>
  <si>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</si>
  <si>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</si>
  <si>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</si>
  <si>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</si>
  <si>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</si>
  <si>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</si>
  <si>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</si>
  <si>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</si>
  <si>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</si>
  <si>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</si>
  <si>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</si>
  <si>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</si>
  <si>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</si>
  <si>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</si>
  <si>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</si>
  <si>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</si>
  <si>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</si>
  <si>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</si>
  <si>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</si>
  <si>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</si>
  <si>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</si>
  <si>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</si>
  <si>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</si>
  <si>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</si>
  <si>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</si>
  <si>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</si>
  <si>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</si>
  <si>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</si>
  <si>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</si>
  <si>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</si>
  <si>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</si>
  <si>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</si>
  <si>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</si>
  <si>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</si>
  <si>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</si>
  <si>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</si>
  <si>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</si>
  <si>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</si>
  <si>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</si>
  <si>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</si>
  <si>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</si>
  <si>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</si>
  <si>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</si>
  <si>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</si>
  <si>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</si>
  <si>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</si>
  <si>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</si>
  <si>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</si>
  <si>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</si>
  <si>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</si>
  <si>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</si>
  <si>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</si>
  <si>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</si>
  <si>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</si>
  <si>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</si>
  <si>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</si>
  <si>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</si>
  <si>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</si>
  <si>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</si>
  <si>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</si>
  <si>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</si>
  <si>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</si>
  <si>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</si>
  <si>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</si>
  <si>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</si>
  <si>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</si>
  <si>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</si>
  <si>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</si>
  <si>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</si>
  <si>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</si>
  <si>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</si>
  <si>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</si>
  <si>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</si>
  <si>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</si>
  <si>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</si>
  <si>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</si>
  <si>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</si>
  <si>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</si>
  <si>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</si>
  <si>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</si>
  <si>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</si>
  <si>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</si>
  <si>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</si>
  <si>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</si>
  <si>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</si>
  <si>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</si>
  <si>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</si>
  <si>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</si>
  <si>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</si>
  <si>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</si>
  <si>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</si>
  <si>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</si>
  <si>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</si>
  <si>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</si>
  <si>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</si>
  <si>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</si>
  <si>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</si>
  <si>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</si>
  <si>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</si>
  <si>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</si>
  <si>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</si>
  <si>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</si>
  <si>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</si>
  <si>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</si>
  <si>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</si>
  <si>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</si>
  <si>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</si>
  <si>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</si>
  <si>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</si>
  <si>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</si>
  <si>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</si>
  <si>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</si>
  <si>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</si>
  <si>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</si>
  <si>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</si>
  <si>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</si>
  <si>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</si>
  <si>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</si>
  <si>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</si>
  <si>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</si>
  <si>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</si>
  <si>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</si>
  <si>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</si>
  <si>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</si>
  <si>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</si>
  <si>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</si>
  <si>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</si>
  <si>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</si>
  <si>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</si>
  <si>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</si>
  <si>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</si>
  <si>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</si>
  <si>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</si>
  <si>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</si>
  <si>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</si>
  <si>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</si>
  <si>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</si>
  <si>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</si>
  <si>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</si>
  <si>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</si>
  <si>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</si>
  <si>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</si>
  <si>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</si>
  <si>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</si>
  <si>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</si>
  <si>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</si>
  <si>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</si>
  <si>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</si>
  <si>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</si>
  <si>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</si>
  <si>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</si>
  <si>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</si>
  <si>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</si>
  <si>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</si>
  <si>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</si>
  <si>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</si>
  <si>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</si>
  <si>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</si>
  <si>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</si>
  <si>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</si>
  <si>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</si>
  <si>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</si>
  <si>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</si>
  <si>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</si>
  <si>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</si>
  <si>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</si>
  <si>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</si>
  <si>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</si>
  <si>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</si>
  <si>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</si>
  <si>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</si>
  <si>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</si>
  <si>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</si>
  <si>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</si>
  <si>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</si>
  <si>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</si>
  <si>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</si>
  <si>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</si>
  <si>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</si>
  <si>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</si>
  <si>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</si>
  <si>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</si>
  <si>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</si>
  <si>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</si>
  <si>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</si>
  <si>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</si>
  <si>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</si>
  <si>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</si>
  <si>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</si>
  <si>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</si>
  <si>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</si>
  <si>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</si>
  <si>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</si>
  <si>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</si>
  <si>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</si>
  <si>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</si>
  <si>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</si>
  <si>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</si>
  <si>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</si>
  <si>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</si>
  <si>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</si>
  <si>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</si>
  <si>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</si>
  <si>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</si>
  <si>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</si>
  <si>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</si>
  <si>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</si>
  <si>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</si>
  <si>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</si>
  <si>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</si>
  <si>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</si>
  <si>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</si>
  <si>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</si>
  <si>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</si>
  <si>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</si>
  <si>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</si>
  <si>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</si>
  <si>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</si>
  <si>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</si>
  <si>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</si>
  <si>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</si>
  <si>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</si>
  <si>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</si>
  <si>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</si>
  <si>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</si>
  <si>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</si>
  <si>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</si>
  <si>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</si>
  <si>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</si>
  <si>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</si>
  <si>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</si>
  <si>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</si>
  <si>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</si>
  <si>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</si>
  <si>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</si>
  <si>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</si>
  <si>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</si>
  <si>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</si>
  <si>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</si>
  <si>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</si>
  <si>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</si>
  <si>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</si>
  <si>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</si>
  <si>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</si>
  <si>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</si>
  <si>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</si>
  <si>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</si>
  <si>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</si>
  <si>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</si>
  <si>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</si>
  <si>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</si>
  <si>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</si>
  <si>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</si>
  <si>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</si>
  <si>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</si>
  <si>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</si>
  <si>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</si>
  <si>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</si>
  <si>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</si>
  <si>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</si>
  <si>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</si>
  <si>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</si>
  <si>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</si>
  <si>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</si>
  <si>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</si>
  <si>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</si>
  <si>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</si>
  <si>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</si>
  <si>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</si>
  <si>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</si>
  <si>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</si>
  <si>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</si>
  <si>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</si>
  <si>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</si>
  <si>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</si>
  <si>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</si>
  <si>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</si>
  <si>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</si>
  <si>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</si>
  <si>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</si>
  <si>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</si>
  <si>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</si>
  <si>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</si>
  <si>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</si>
  <si>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</si>
  <si>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</si>
  <si>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</si>
  <si>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</si>
  <si>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</si>
  <si>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</si>
  <si>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</si>
  <si>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</si>
  <si>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</si>
  <si>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</si>
  <si>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</si>
  <si>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</si>
  <si>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</si>
  <si>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</si>
  <si>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</si>
  <si>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</si>
  <si>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</si>
  <si>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</si>
  <si>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</si>
  <si>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</si>
  <si>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</si>
  <si>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</si>
  <si>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</si>
  <si>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</si>
  <si>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</si>
  <si>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</si>
  <si>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</si>
  <si>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</si>
  <si>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</si>
  <si>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</si>
  <si>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</si>
  <si>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</si>
  <si>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</si>
  <si>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</si>
  <si>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</si>
  <si>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</si>
  <si>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</si>
  <si>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</si>
  <si>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</si>
  <si>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</si>
  <si>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</si>
  <si>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</si>
  <si>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</si>
  <si>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</si>
  <si>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</si>
  <si>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</si>
  <si>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</si>
  <si>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</si>
  <si>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</si>
  <si>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</si>
  <si>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</si>
  <si>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</si>
  <si>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</si>
  <si>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</si>
  <si>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</si>
  <si>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</si>
  <si>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</si>
  <si>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</si>
  <si>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</si>
  <si>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</si>
  <si>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</si>
  <si>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</si>
  <si>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</si>
  <si>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</si>
  <si>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</si>
  <si>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</si>
  <si>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</si>
  <si>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</si>
  <si>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</si>
  <si>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</si>
  <si>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</si>
  <si>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</si>
  <si>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</si>
  <si>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</si>
  <si>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</si>
  <si>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</si>
  <si>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</si>
  <si>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</si>
  <si>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</si>
  <si>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</si>
  <si>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</si>
  <si>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</si>
  <si>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</si>
  <si>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</si>
  <si>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</si>
  <si>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</si>
  <si>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</si>
  <si>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</si>
  <si>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</si>
  <si>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</si>
  <si>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</si>
  <si>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</si>
  <si>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</si>
  <si>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</si>
  <si>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</si>
  <si>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</si>
  <si>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</si>
  <si>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</si>
  <si>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</si>
  <si>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</si>
  <si>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</si>
  <si>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</si>
  <si>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</si>
  <si>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</si>
  <si>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</si>
  <si>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</si>
  <si>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</si>
  <si>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</si>
  <si>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</si>
  <si>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</si>
  <si>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</si>
  <si>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</si>
  <si>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</si>
  <si>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</si>
  <si>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</si>
  <si>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</si>
  <si>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</si>
  <si>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</si>
  <si>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</si>
  <si>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</si>
  <si>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</si>
  <si>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</si>
  <si>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</si>
  <si>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</si>
  <si>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</si>
  <si>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</si>
  <si>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</si>
  <si>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</si>
  <si>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</si>
  <si>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</si>
  <si>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</si>
  <si>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</si>
  <si>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</si>
  <si>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</si>
  <si>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</si>
  <si>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</si>
  <si>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</si>
  <si>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</si>
  <si>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</si>
  <si>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</si>
  <si>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</si>
  <si>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</si>
  <si>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</si>
  <si>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</si>
  <si>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</si>
  <si>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</si>
  <si>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</si>
  <si>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</si>
  <si>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</si>
  <si>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</si>
  <si>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</si>
  <si>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</si>
  <si>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</si>
  <si>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</si>
  <si>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</si>
  <si>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</si>
  <si>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</si>
  <si>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</si>
  <si>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</si>
  <si>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</si>
  <si>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</si>
  <si>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</si>
  <si>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</si>
  <si>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</si>
  <si>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</si>
  <si>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</si>
  <si>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</si>
  <si>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</si>
  <si>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</si>
  <si>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</si>
  <si>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</si>
  <si>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</si>
  <si>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</si>
  <si>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</si>
  <si>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</si>
  <si>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</si>
  <si>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</si>
  <si>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</si>
  <si>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</si>
  <si>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</si>
  <si>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</si>
  <si>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</si>
  <si>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</si>
  <si>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</si>
  <si>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</si>
  <si>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</si>
  <si>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</si>
  <si>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</si>
  <si>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</si>
  <si>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</si>
  <si>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</si>
  <si>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</si>
  <si>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</si>
  <si>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</si>
  <si>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</si>
  <si>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</si>
  <si>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</si>
  <si>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</si>
  <si>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</si>
  <si>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</si>
  <si>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</si>
  <si>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</si>
  <si>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</si>
  <si>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</si>
  <si>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</si>
  <si>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</si>
  <si>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</si>
  <si>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</si>
  <si>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</si>
  <si>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</si>
  <si>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</si>
  <si>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</si>
  <si>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</si>
  <si>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</si>
  <si>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</si>
  <si>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</si>
  <si>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</si>
  <si>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</si>
  <si>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</si>
  <si>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</si>
  <si>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</si>
  <si>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</si>
  <si>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</si>
  <si>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</si>
  <si>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</si>
  <si>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</si>
  <si>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</si>
  <si>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</si>
  <si>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</si>
  <si>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</si>
  <si>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</si>
  <si>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</si>
  <si>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</si>
  <si>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</si>
  <si>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</si>
  <si>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</si>
  <si>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</si>
  <si>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</si>
  <si>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</si>
  <si>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</si>
  <si>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</si>
  <si>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</si>
  <si>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</si>
  <si>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</si>
  <si>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</si>
  <si>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</si>
  <si>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</si>
  <si>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</si>
  <si>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</si>
  <si>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</si>
  <si>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</si>
  <si>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</si>
  <si>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</si>
  <si>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</si>
  <si>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</si>
  <si>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</si>
  <si>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</si>
  <si>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</si>
  <si>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</si>
  <si>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</si>
  <si>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</si>
  <si>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</si>
  <si>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</si>
  <si>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</si>
  <si>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</si>
  <si>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</si>
  <si>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</si>
  <si>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</si>
  <si>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</si>
  <si>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</si>
  <si>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</si>
  <si>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</si>
  <si>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</si>
  <si>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</si>
  <si>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</si>
  <si>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</si>
  <si>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</si>
  <si>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</si>
  <si>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</si>
  <si>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</si>
  <si>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</si>
  <si>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</si>
  <si>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</si>
  <si>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</si>
  <si>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</si>
  <si>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</si>
  <si>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</si>
  <si>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</si>
  <si>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</si>
  <si>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</si>
  <si>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</si>
  <si>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</si>
  <si>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</si>
  <si>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</si>
  <si>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</si>
  <si>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</si>
  <si>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</si>
  <si>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</si>
  <si>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</si>
  <si>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</si>
  <si>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</si>
  <si>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</si>
  <si>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</si>
  <si>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</si>
  <si>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</si>
  <si>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</si>
  <si>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</si>
  <si>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</si>
  <si>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</si>
  <si>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</si>
  <si>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</si>
  <si>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</si>
  <si>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</si>
  <si>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</si>
  <si>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</si>
  <si>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</si>
  <si>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</si>
  <si>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</si>
  <si>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</si>
  <si>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</si>
  <si>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</si>
  <si>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</si>
  <si>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</si>
  <si>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</si>
  <si>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</si>
  <si>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</si>
  <si>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</si>
  <si>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</si>
  <si>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</si>
  <si>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</si>
  <si>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</si>
  <si>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</si>
  <si>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</si>
  <si>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</si>
  <si>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</si>
  <si>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</si>
  <si>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</si>
  <si>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</si>
  <si>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</si>
  <si>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</si>
  <si>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</si>
  <si>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</si>
  <si>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</si>
  <si>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</si>
  <si>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</si>
  <si>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</si>
  <si>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</si>
  <si>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</si>
  <si>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</si>
  <si>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</si>
  <si>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</si>
  <si>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</si>
  <si>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</si>
  <si>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</si>
  <si>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</si>
  <si>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</si>
  <si>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</si>
  <si>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</si>
  <si>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</si>
  <si>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</si>
  <si>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</si>
  <si>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</si>
  <si>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</si>
  <si>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</si>
  <si>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</si>
  <si>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</si>
  <si>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</si>
  <si>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</si>
  <si>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</si>
  <si>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</si>
  <si>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</si>
  <si>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</si>
  <si>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</si>
  <si>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</si>
  <si>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</si>
  <si>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</si>
  <si>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</si>
  <si>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</si>
  <si>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</si>
  <si>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</si>
  <si>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</si>
  <si>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</si>
  <si>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</si>
  <si>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</si>
  <si>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</si>
  <si>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</si>
  <si>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</si>
  <si>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</si>
  <si>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</si>
  <si>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</si>
  <si>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</si>
  <si>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</si>
  <si>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</si>
  <si>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</si>
  <si>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</si>
  <si>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</si>
  <si>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</si>
  <si>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</si>
  <si>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</si>
  <si>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</si>
  <si>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</si>
  <si>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</si>
  <si>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</si>
  <si>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</si>
  <si>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</si>
  <si>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</si>
  <si>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</si>
  <si>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</si>
  <si>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</si>
  <si>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</si>
  <si>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</si>
  <si>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</si>
  <si>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</si>
  <si>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</si>
  <si>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</si>
  <si>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</si>
  <si>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</si>
  <si>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</si>
  <si>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</si>
  <si>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</si>
  <si>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</si>
  <si>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</si>
  <si>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</si>
  <si>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</si>
  <si>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</si>
  <si>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</si>
  <si>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</si>
  <si>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</si>
  <si>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</si>
  <si>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</si>
  <si>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</si>
  <si>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</si>
  <si>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</si>
  <si>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</si>
  <si>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</si>
  <si>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</si>
  <si>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</si>
  <si>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</si>
  <si>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</si>
  <si>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</si>
  <si>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</si>
  <si>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</si>
  <si>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</si>
  <si>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</si>
  <si>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</si>
  <si>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</si>
  <si>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</si>
  <si>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</si>
  <si>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</si>
  <si>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</si>
  <si>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</si>
  <si>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</si>
  <si>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</si>
  <si>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</si>
  <si>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</si>
  <si>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</si>
  <si>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</si>
  <si>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</si>
  <si>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</si>
  <si>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</si>
  <si>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</si>
  <si>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</si>
  <si>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</si>
  <si>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</si>
  <si>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</si>
  <si>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</si>
  <si>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</si>
  <si>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</si>
  <si>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</si>
  <si>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</si>
  <si>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</si>
  <si>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</si>
  <si>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</si>
  <si>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</si>
  <si>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</si>
  <si>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</si>
  <si>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</si>
  <si>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</si>
  <si>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</si>
  <si>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</si>
  <si>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</si>
  <si>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</si>
  <si>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</si>
  <si>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</si>
  <si>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</si>
  <si>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</si>
  <si>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</si>
  <si>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</si>
  <si>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</si>
  <si>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</si>
  <si>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</si>
  <si>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</si>
  <si>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</si>
  <si>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</si>
  <si>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</si>
  <si>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</si>
  <si>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</si>
  <si>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</si>
  <si>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</si>
  <si>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</si>
  <si>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</si>
  <si>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</si>
  <si>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</si>
  <si>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</si>
  <si>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</si>
  <si>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</si>
  <si>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</si>
  <si>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</si>
  <si>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</si>
  <si>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</si>
  <si>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</si>
  <si>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</si>
  <si>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</si>
  <si>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</si>
  <si>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</si>
  <si>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</si>
  <si>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</si>
  <si>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</si>
  <si>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</si>
  <si>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</si>
  <si>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</si>
  <si>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</si>
  <si>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</si>
  <si>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</si>
  <si>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</si>
  <si>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</si>
  <si>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</si>
  <si>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</si>
  <si>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</si>
  <si>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</si>
  <si>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</si>
  <si>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</si>
  <si>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</si>
  <si>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</si>
  <si>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</si>
  <si>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</si>
  <si>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</si>
  <si>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</si>
  <si>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</si>
  <si>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</si>
  <si>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</si>
  <si>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</si>
  <si>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</si>
  <si>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</si>
  <si>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</si>
  <si>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</si>
  <si>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</si>
  <si>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</si>
  <si>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</si>
  <si>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</si>
  <si>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</si>
  <si>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</si>
  <si>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</si>
  <si>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</si>
  <si>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</si>
  <si>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</si>
  <si>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</si>
  <si>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</si>
  <si>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</si>
  <si>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</si>
  <si>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</si>
  <si>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</si>
  <si>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</si>
  <si>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</si>
  <si>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</si>
  <si>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</si>
  <si>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</si>
  <si>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</si>
  <si>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</si>
  <si>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</si>
  <si>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</si>
  <si>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</si>
  <si>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</si>
  <si>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</si>
  <si>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</si>
  <si>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</si>
  <si>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</si>
  <si>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</si>
  <si>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</si>
  <si>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</si>
  <si>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</si>
  <si>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</si>
  <si>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</si>
  <si>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</si>
  <si>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</si>
  <si>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</si>
  <si>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</si>
  <si>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</si>
  <si>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</si>
  <si>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</si>
  <si>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</si>
  <si>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</si>
  <si>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</si>
  <si>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</si>
  <si>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</si>
  <si>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</si>
  <si>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</si>
  <si>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</si>
  <si>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</si>
  <si>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</si>
  <si>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</si>
  <si>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</si>
  <si>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</si>
  <si>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</si>
  <si>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</si>
  <si>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</si>
  <si>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</si>
  <si>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</si>
  <si>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</si>
  <si>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</si>
  <si>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</si>
  <si>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</si>
  <si>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</si>
  <si>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</si>
  <si>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</si>
  <si>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</si>
  <si>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</si>
  <si>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</si>
  <si>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</si>
  <si>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</si>
  <si>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</si>
  <si>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</si>
  <si>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</si>
  <si>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</si>
  <si>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</si>
  <si>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</si>
  <si>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</si>
  <si>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</si>
  <si>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</si>
  <si>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</si>
  <si>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</si>
  <si>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</si>
  <si>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</si>
  <si>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</si>
  <si>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</si>
  <si>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</si>
  <si>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</si>
  <si>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</si>
  <si>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</si>
  <si>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</si>
  <si>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</si>
  <si>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</si>
  <si>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</si>
  <si>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</si>
  <si>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</si>
  <si>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</si>
  <si>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</si>
  <si>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</si>
  <si>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</si>
  <si>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</si>
  <si>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</si>
  <si>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</si>
  <si>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</si>
  <si>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</si>
  <si>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</si>
  <si>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</si>
  <si>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</si>
  <si>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</si>
  <si>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</si>
  <si>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</si>
  <si>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</si>
  <si>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</si>
  <si>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</si>
  <si>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</si>
  <si>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</si>
  <si>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</si>
  <si>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</si>
  <si>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</si>
  <si>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</si>
  <si>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</si>
  <si>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</si>
  <si>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</si>
  <si>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</si>
  <si>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</si>
  <si>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</si>
  <si>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</si>
  <si>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</si>
  <si>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</si>
  <si>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</si>
  <si>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</si>
  <si>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</si>
  <si>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</si>
  <si>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</si>
  <si>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</si>
  <si>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</si>
  <si>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</si>
  <si>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</si>
  <si>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</si>
  <si>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</si>
  <si>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</si>
  <si>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</si>
  <si>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</si>
  <si>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</si>
  <si>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</si>
  <si>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</si>
  <si>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</si>
  <si>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</si>
  <si>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</si>
  <si>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</si>
  <si>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</si>
  <si>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</si>
  <si>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</si>
  <si>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</si>
  <si>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</si>
  <si>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</si>
  <si>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</si>
  <si>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</si>
  <si>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</si>
  <si>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</si>
  <si>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</si>
  <si>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</si>
  <si>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</si>
  <si>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</si>
  <si>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</si>
  <si>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</si>
  <si>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</si>
  <si>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</si>
  <si>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</si>
  <si>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</si>
  <si>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</si>
  <si>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</si>
  <si>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</si>
  <si>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</si>
  <si>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</si>
  <si>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</si>
  <si>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</si>
  <si>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</si>
  <si>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</si>
  <si>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</si>
  <si>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</si>
  <si>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</si>
  <si>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</si>
  <si>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</si>
  <si>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</si>
  <si>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</si>
  <si>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</si>
  <si>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</si>
  <si>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</si>
  <si>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</si>
  <si>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</si>
  <si>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</si>
  <si>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</si>
  <si>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</si>
  <si>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</si>
  <si>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</si>
  <si>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</si>
  <si>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</si>
  <si>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</si>
  <si>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</si>
  <si>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</si>
  <si>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</si>
  <si>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</si>
  <si>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</si>
  <si>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</si>
  <si>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</si>
  <si>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</si>
  <si>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</si>
  <si>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</si>
  <si>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</si>
  <si>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</si>
  <si>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</si>
  <si>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</si>
  <si>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</si>
  <si>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</si>
  <si>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</si>
  <si>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</si>
  <si>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</si>
  <si>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</si>
  <si>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</si>
  <si>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</si>
  <si>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</si>
  <si>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</si>
  <si>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</si>
  <si>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</si>
  <si>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</si>
  <si>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</si>
  <si>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</si>
  <si>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</si>
  <si>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</si>
  <si>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</si>
  <si>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</si>
  <si>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</si>
  <si>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</si>
  <si>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</si>
  <si>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</si>
  <si>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</si>
  <si>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</si>
  <si>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</si>
  <si>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</si>
  <si>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</si>
  <si>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</si>
  <si>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</si>
  <si>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</si>
  <si>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</si>
  <si>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</si>
  <si>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</si>
  <si>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</si>
  <si>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</si>
  <si>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</si>
  <si>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</si>
  <si>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</si>
  <si>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</si>
  <si>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</si>
  <si>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</si>
  <si>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</si>
  <si>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</si>
  <si>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</si>
  <si>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</si>
  <si>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</si>
  <si>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</si>
  <si>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</si>
  <si>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</si>
  <si>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</si>
  <si>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</si>
  <si>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</si>
  <si>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</si>
  <si>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</si>
  <si>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</si>
  <si>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</si>
  <si>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</si>
  <si>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</si>
  <si>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</si>
  <si>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</si>
  <si>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</si>
  <si>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</si>
  <si>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</si>
  <si>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</si>
  <si>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</si>
  <si>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</si>
  <si>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</si>
  <si>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</si>
  <si>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</si>
  <si>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</si>
  <si>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</si>
  <si>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</si>
  <si>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</si>
  <si>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</si>
  <si>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</si>
  <si>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</si>
  <si>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</si>
  <si>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</si>
  <si>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</si>
  <si>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</si>
  <si>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</si>
  <si>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</si>
  <si>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</si>
  <si>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</si>
  <si>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</si>
  <si>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</si>
  <si>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</si>
  <si>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</si>
  <si>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</si>
  <si>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</si>
  <si>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</si>
  <si>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</si>
  <si>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</si>
  <si>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</si>
  <si>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</si>
  <si>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</si>
  <si>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</si>
  <si>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</si>
  <si>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</si>
  <si>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</si>
  <si>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</si>
  <si>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</si>
  <si>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</si>
  <si>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</si>
  <si>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</si>
  <si>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</si>
  <si>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</si>
  <si>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</si>
  <si>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</si>
  <si>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</si>
  <si>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</si>
  <si>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</si>
  <si>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</si>
  <si>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</si>
  <si>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</si>
  <si>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</si>
  <si>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</si>
  <si>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</si>
  <si>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</si>
  <si>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</si>
  <si>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</si>
  <si>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</si>
  <si>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</si>
  <si>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</si>
  <si>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</si>
  <si>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</si>
  <si>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</si>
  <si>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</si>
  <si>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</si>
  <si>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</si>
  <si>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</si>
  <si>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</si>
  <si>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</si>
  <si>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</si>
  <si>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</si>
  <si>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</si>
  <si>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</si>
  <si>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</si>
  <si>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</si>
  <si>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</si>
  <si>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</si>
  <si>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</si>
  <si>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</si>
  <si>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</si>
  <si>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</si>
  <si>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</si>
  <si>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</si>
  <si>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</si>
  <si>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</si>
  <si>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</si>
  <si>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</si>
  <si>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</si>
  <si>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</si>
  <si>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</si>
  <si>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</si>
  <si>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</si>
  <si>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</si>
  <si>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</si>
  <si>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</si>
  <si>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</si>
  <si>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</si>
  <si>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</si>
  <si>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</si>
  <si>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</si>
  <si>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</si>
  <si>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</si>
  <si>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</si>
  <si>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</si>
  <si>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</si>
  <si>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</si>
  <si>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</si>
  <si>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</si>
  <si>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</si>
  <si>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</si>
  <si>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</si>
  <si>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</si>
  <si>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</si>
  <si>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</si>
  <si>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</si>
  <si>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</si>
  <si>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</si>
  <si>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</si>
  <si>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</si>
  <si>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</si>
  <si>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</si>
  <si>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</si>
  <si>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</si>
  <si>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</si>
  <si>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</si>
  <si>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</si>
  <si>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</si>
  <si>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</si>
  <si>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</si>
  <si>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</si>
  <si>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</si>
  <si>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</si>
  <si>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</si>
  <si>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</si>
  <si>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</si>
  <si>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</si>
  <si>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</si>
  <si>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</si>
  <si>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</si>
  <si>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</si>
  <si>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</si>
  <si>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</si>
  <si>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</si>
  <si>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</si>
  <si>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</si>
  <si>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</si>
  <si>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</si>
  <si>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</si>
  <si>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</si>
  <si>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</si>
  <si>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</si>
  <si>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</si>
  <si>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</si>
  <si>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</si>
  <si>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</si>
  <si>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</si>
  <si>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</si>
  <si>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</si>
  <si>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</si>
  <si>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</si>
  <si>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</si>
  <si>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</si>
  <si>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</si>
  <si>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</si>
  <si>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</si>
  <si>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</si>
  <si>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</si>
  <si>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</si>
  <si>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</si>
  <si>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</si>
  <si>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</si>
  <si>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</si>
  <si>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</si>
  <si>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</si>
  <si>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</si>
  <si>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</si>
  <si>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</si>
  <si>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</si>
  <si>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</si>
  <si>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</si>
  <si>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</si>
  <si>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</si>
  <si>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</si>
  <si>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</si>
  <si>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</si>
  <si>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</si>
  <si>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</si>
  <si>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</si>
  <si>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</si>
  <si>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</si>
  <si>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</si>
  <si>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</si>
  <si>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</si>
  <si>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</si>
  <si>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</si>
  <si>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</si>
  <si>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</si>
  <si>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</si>
  <si>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</si>
  <si>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</si>
  <si>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</si>
  <si>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</si>
  <si>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</si>
  <si>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</si>
  <si>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</si>
  <si>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</si>
  <si>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</si>
  <si>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</si>
  <si>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</si>
  <si>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</si>
  <si>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</si>
  <si>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</si>
  <si>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</si>
  <si>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</si>
  <si>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</si>
  <si>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</si>
  <si>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</si>
  <si>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</si>
  <si>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</si>
  <si>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</si>
  <si>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</si>
  <si>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</si>
  <si>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</si>
  <si>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</si>
  <si>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</si>
  <si>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</si>
  <si>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</si>
  <si>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</si>
  <si>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</si>
  <si>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</si>
  <si>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</si>
  <si>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</si>
  <si>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</si>
  <si>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</si>
  <si>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</si>
  <si>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</si>
  <si>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</si>
  <si>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</si>
  <si>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</si>
  <si>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</si>
  <si>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</si>
  <si>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</si>
  <si>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</si>
  <si>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</si>
  <si>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</si>
  <si>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</si>
  <si>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</si>
  <si>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</si>
  <si>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</si>
  <si>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</si>
  <si>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</si>
  <si>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</si>
  <si>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</si>
  <si>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</si>
  <si>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</si>
  <si>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</si>
  <si>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</si>
  <si>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</si>
  <si>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</si>
  <si>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</si>
  <si>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</si>
  <si>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</si>
  <si>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</si>
  <si>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</si>
  <si>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</si>
  <si>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</si>
  <si>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</si>
  <si>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</si>
  <si>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</si>
  <si>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</si>
  <si>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</si>
  <si>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</si>
  <si>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</si>
  <si>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</si>
  <si>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</si>
  <si>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</si>
  <si>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</si>
  <si>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</si>
  <si>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</si>
  <si>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</si>
  <si>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</si>
  <si>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</si>
  <si>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</si>
  <si>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</si>
  <si>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</si>
  <si>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</si>
  <si>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</si>
  <si>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</si>
  <si>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</si>
  <si>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</si>
  <si>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</si>
  <si>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</si>
  <si>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</si>
  <si>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</si>
  <si>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</si>
  <si>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</si>
  <si>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</si>
  <si>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</si>
  <si>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</si>
  <si>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</si>
  <si>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</si>
  <si>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</si>
  <si>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</si>
  <si>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</si>
  <si>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</si>
  <si>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</si>
  <si>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</si>
  <si>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</si>
  <si>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</si>
  <si>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</si>
  <si>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</si>
  <si>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</si>
  <si>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</si>
  <si>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</si>
  <si>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</si>
  <si>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</si>
  <si>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</si>
  <si>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</si>
  <si>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</si>
  <si>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</si>
  <si>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</si>
  <si>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</si>
  <si>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</si>
  <si>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</si>
  <si>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</si>
  <si>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</si>
  <si>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</si>
  <si>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</si>
  <si>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</si>
  <si>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</si>
  <si>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</si>
  <si>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</si>
  <si>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</si>
  <si>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</si>
  <si>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</si>
  <si>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</si>
  <si>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</si>
  <si>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</si>
  <si>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</si>
  <si>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</si>
  <si>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</si>
  <si>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</si>
  <si>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</si>
  <si>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</si>
  <si>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</si>
  <si>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</si>
  <si>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</si>
  <si>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</si>
  <si>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</si>
  <si>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</si>
  <si>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</si>
  <si>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</si>
  <si>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</si>
  <si>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</si>
  <si>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</si>
  <si>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</si>
  <si>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</si>
  <si>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</si>
  <si>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</si>
  <si>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</si>
  <si>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</si>
  <si>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</si>
  <si>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</si>
  <si>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</si>
  <si>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</si>
  <si>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</si>
  <si>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</si>
  <si>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</si>
  <si>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</si>
  <si>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</si>
  <si>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</si>
  <si>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</si>
  <si>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</si>
  <si>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</si>
  <si>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</si>
  <si>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</si>
  <si>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</si>
  <si>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</si>
  <si>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</si>
  <si>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</si>
  <si>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</si>
  <si>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</si>
  <si>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</si>
  <si>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</si>
  <si>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</si>
  <si>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</si>
  <si>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</si>
  <si>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</si>
  <si>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</si>
  <si>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</si>
  <si>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</si>
  <si>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</si>
  <si>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</si>
  <si>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</si>
  <si>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</si>
  <si>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</si>
  <si>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</si>
  <si>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</si>
  <si>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</si>
  <si>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</si>
  <si>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</si>
  <si>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</si>
  <si>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</si>
  <si>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</si>
  <si>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</si>
  <si>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</si>
  <si>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</si>
  <si>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</si>
  <si>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</si>
  <si>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</si>
  <si>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</si>
  <si>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</si>
  <si>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</si>
  <si>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</si>
  <si>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</si>
  <si>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</si>
  <si>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</si>
  <si>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</si>
  <si>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</si>
  <si>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</si>
  <si>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</si>
  <si>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</si>
  <si>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</si>
  <si>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</si>
  <si>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</si>
  <si>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</si>
  <si>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</si>
  <si>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</si>
  <si>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</si>
  <si>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</si>
  <si>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</si>
  <si>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</si>
  <si>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</si>
  <si>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</si>
  <si>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</si>
  <si>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</si>
  <si>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</si>
  <si>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</si>
  <si>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</si>
  <si>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</si>
  <si>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</si>
  <si>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</si>
  <si>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</si>
  <si>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</si>
  <si>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</si>
  <si>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</si>
  <si>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</si>
  <si>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</si>
  <si>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</si>
  <si>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</si>
  <si>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</si>
  <si>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</si>
  <si>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</si>
  <si>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</si>
  <si>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</si>
  <si>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</si>
  <si>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</si>
  <si>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</si>
  <si>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</si>
  <si>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</si>
  <si>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</si>
  <si>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</si>
  <si>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</si>
  <si>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</si>
  <si>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</si>
  <si>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</si>
  <si>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</si>
  <si>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</si>
  <si>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</si>
  <si>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</si>
  <si>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</si>
  <si>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</si>
  <si>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</si>
  <si>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</si>
  <si>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</si>
  <si>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</si>
  <si>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</si>
  <si>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</si>
  <si>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</si>
  <si>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</si>
  <si>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</si>
  <si>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</si>
  <si>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</si>
  <si>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</si>
  <si>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</si>
  <si>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</si>
  <si>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</si>
  <si>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</si>
  <si>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</si>
  <si>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</si>
  <si>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</si>
  <si>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</si>
  <si>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</si>
  <si>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</si>
  <si>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</si>
  <si>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</si>
  <si>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</si>
  <si>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</si>
  <si>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</si>
  <si>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</si>
  <si>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</si>
  <si>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</si>
  <si>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</si>
  <si>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</si>
  <si>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</si>
  <si>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</si>
  <si>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</si>
  <si>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</si>
  <si>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</si>
  <si>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</si>
  <si>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</si>
  <si>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</si>
  <si>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</si>
  <si>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</si>
  <si>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</si>
  <si>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</si>
  <si>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</si>
  <si>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</si>
  <si>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</si>
  <si>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</si>
  <si>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</si>
  <si>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</si>
  <si>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</si>
  <si>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</si>
  <si>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</si>
  <si>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</si>
  <si>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</si>
  <si>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</si>
  <si>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</si>
  <si>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</si>
  <si>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</si>
  <si>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</si>
  <si>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</si>
  <si>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</si>
  <si>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</si>
  <si>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</si>
  <si>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</si>
  <si>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</si>
  <si>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</si>
  <si>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</si>
  <si>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</si>
  <si>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</si>
  <si>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</si>
  <si>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</si>
  <si>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</si>
  <si>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</si>
  <si>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</si>
  <si>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</si>
  <si>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</si>
  <si>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</si>
  <si>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</si>
  <si>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</si>
  <si>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</si>
  <si>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</si>
  <si>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</si>
  <si>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</si>
  <si>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</si>
  <si>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</si>
  <si>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</si>
  <si>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</si>
  <si>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</si>
  <si>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</si>
  <si>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</si>
  <si>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</si>
  <si>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</si>
  <si>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</si>
  <si>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</si>
  <si>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</si>
  <si>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</si>
  <si>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</si>
  <si>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</si>
  <si>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</si>
  <si>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</si>
  <si>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</si>
  <si>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</si>
  <si>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</si>
  <si>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</si>
  <si>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</si>
  <si>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</si>
  <si>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</si>
  <si>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</si>
  <si>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</si>
  <si>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</si>
  <si>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</si>
  <si>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</si>
  <si>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</si>
  <si>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</si>
  <si>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</si>
  <si>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</si>
  <si>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</si>
  <si>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</si>
  <si>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</si>
  <si>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</si>
  <si>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</si>
  <si>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</si>
  <si>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</si>
  <si>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</si>
  <si>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</si>
  <si>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</si>
  <si>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</si>
  <si>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</si>
  <si>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</si>
  <si>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</si>
  <si>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</si>
  <si>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</si>
  <si>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</si>
  <si>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</si>
  <si>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</si>
  <si>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</si>
  <si>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</si>
  <si>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</si>
  <si>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</si>
  <si>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</si>
  <si>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</si>
  <si>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</si>
  <si>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</si>
  <si>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</si>
  <si>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</si>
  <si>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</si>
  <si>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</si>
  <si>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</si>
  <si>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</si>
  <si>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</si>
  <si>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</si>
  <si>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</si>
  <si>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</si>
  <si>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</si>
  <si>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</si>
  <si>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</si>
  <si>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</si>
  <si>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</si>
  <si>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</si>
  <si>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</si>
  <si>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</si>
  <si>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</si>
  <si>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</si>
  <si>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</si>
  <si>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</si>
  <si>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</si>
  <si>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</si>
  <si>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</si>
  <si>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</si>
  <si>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</si>
  <si>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</si>
  <si>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</si>
  <si>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</si>
  <si>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</si>
  <si>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</si>
  <si>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</si>
  <si>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</si>
  <si>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</si>
  <si>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</si>
  <si>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</si>
  <si>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</si>
  <si>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</si>
  <si>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</si>
  <si>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</si>
  <si>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</si>
  <si>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</si>
  <si>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</si>
  <si>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</si>
  <si>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</si>
  <si>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</si>
  <si>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</si>
  <si>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</si>
  <si>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</si>
  <si>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</si>
  <si>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</si>
  <si>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</si>
  <si>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</si>
  <si>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</si>
  <si>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</si>
  <si>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</si>
  <si>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</si>
  <si>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</si>
  <si>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</si>
  <si>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</si>
  <si>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</si>
  <si>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</si>
  <si>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</si>
  <si>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</si>
  <si>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</si>
  <si>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</si>
  <si>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</si>
  <si>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</si>
  <si>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</si>
  <si>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</si>
  <si>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</si>
  <si>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</si>
  <si>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</si>
  <si>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</si>
  <si>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</si>
  <si>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</si>
  <si>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</si>
  <si>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</si>
  <si>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</si>
  <si>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</si>
  <si>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</si>
  <si>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</si>
  <si>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</si>
  <si>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</si>
  <si>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</si>
  <si>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</si>
  <si>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</si>
  <si>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</si>
  <si>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</si>
  <si>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</si>
  <si>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</si>
  <si>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</si>
  <si>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</si>
  <si>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</si>
  <si>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</si>
  <si>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</si>
  <si>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</si>
  <si>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</si>
  <si>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</si>
  <si>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</si>
  <si>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</si>
  <si>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</si>
  <si>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</si>
  <si>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</si>
  <si>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</si>
  <si>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</si>
  <si>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</si>
  <si>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</si>
  <si>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</si>
  <si>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</si>
  <si>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</si>
  <si>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</si>
  <si>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</si>
  <si>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</si>
  <si>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</si>
  <si>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</si>
  <si>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</si>
  <si>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</si>
  <si>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</si>
  <si>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</si>
  <si>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</si>
  <si>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</si>
  <si>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</si>
  <si>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</si>
  <si>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</si>
  <si>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</si>
  <si>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</si>
  <si>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</si>
  <si>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</si>
  <si>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</si>
  <si>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</si>
  <si>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</si>
  <si>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</si>
  <si>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</si>
  <si>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</si>
  <si>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</si>
  <si>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</si>
  <si>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</si>
  <si>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</si>
  <si>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</si>
  <si>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</si>
  <si>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</si>
  <si>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</si>
  <si>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</si>
  <si>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</si>
  <si>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</si>
  <si>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</si>
  <si>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</si>
  <si>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</si>
  <si>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</si>
  <si>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</si>
  <si>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</si>
  <si>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</si>
  <si>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</si>
  <si>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</si>
  <si>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</si>
  <si>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</si>
  <si>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</si>
  <si>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</si>
  <si>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</si>
  <si>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</si>
  <si>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</si>
  <si>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</si>
  <si>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</si>
  <si>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</si>
  <si>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</si>
  <si>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</si>
  <si>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</si>
  <si>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</si>
  <si>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</si>
  <si>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</si>
  <si>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</si>
  <si>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</si>
  <si>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</si>
  <si>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</si>
  <si>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</si>
  <si>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</si>
  <si>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</si>
  <si>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</si>
  <si>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</si>
  <si>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</si>
  <si>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</si>
  <si>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</si>
  <si>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</si>
  <si>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</si>
  <si>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</si>
  <si>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</si>
  <si>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</si>
  <si>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</si>
  <si>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</si>
  <si>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</si>
  <si>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</si>
  <si>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</si>
  <si>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</si>
  <si>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</si>
  <si>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</si>
  <si>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</si>
  <si>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</si>
  <si>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</si>
  <si>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</si>
  <si>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</si>
  <si>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</si>
  <si>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</si>
  <si>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</si>
  <si>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</si>
  <si>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</si>
  <si>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</si>
  <si>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</si>
  <si>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</si>
  <si>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</si>
  <si>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</si>
  <si>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</si>
  <si>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</si>
  <si>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</si>
  <si>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</si>
  <si>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</si>
  <si>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</si>
  <si>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</si>
  <si>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</si>
  <si>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</si>
  <si>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</si>
  <si>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</si>
  <si>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</si>
  <si>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</si>
  <si>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</si>
  <si>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</si>
  <si>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</si>
  <si>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</si>
  <si>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</si>
  <si>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</si>
  <si>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</si>
  <si>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</si>
  <si>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</si>
  <si>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</si>
  <si>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</si>
  <si>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</si>
  <si>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</si>
  <si>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</si>
  <si>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</si>
  <si>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</si>
  <si>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</si>
  <si>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</si>
  <si>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</si>
  <si>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</si>
  <si>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</si>
  <si>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</si>
  <si>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</si>
  <si>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</si>
  <si>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</si>
  <si>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</si>
  <si>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</si>
  <si>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</si>
  <si>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</si>
  <si>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</si>
  <si>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</si>
  <si>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</si>
  <si>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</si>
  <si>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</si>
  <si>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</si>
  <si>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</si>
  <si>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</si>
  <si>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</si>
  <si>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</si>
  <si>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</si>
  <si>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</si>
  <si>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</si>
  <si>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</si>
  <si>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</si>
  <si>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</si>
  <si>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</si>
  <si>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</si>
  <si>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</si>
  <si>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</si>
  <si>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</si>
  <si>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</si>
  <si>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</si>
  <si>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</si>
  <si>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</si>
  <si>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</si>
  <si>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</si>
  <si>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</si>
  <si>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</si>
  <si>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</si>
  <si>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</si>
  <si>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</si>
  <si>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</si>
  <si>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</si>
  <si>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</si>
  <si>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</si>
  <si>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</si>
  <si>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</si>
  <si>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</si>
  <si>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</si>
  <si>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</si>
  <si>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</si>
  <si>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</si>
  <si>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</si>
  <si>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</si>
  <si>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</si>
  <si>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</si>
  <si>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</si>
  <si>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</si>
  <si>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</si>
  <si>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</si>
  <si>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</si>
  <si>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</si>
  <si>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</si>
  <si>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</si>
  <si>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</si>
  <si>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</si>
  <si>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</si>
  <si>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</si>
  <si>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</si>
  <si>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</si>
  <si>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</si>
  <si>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</si>
  <si>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</si>
  <si>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</si>
  <si>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</si>
  <si>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</si>
  <si>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</si>
  <si>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</si>
  <si>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</si>
  <si>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</si>
  <si>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</si>
  <si>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</si>
  <si>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</si>
  <si>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</si>
  <si>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</si>
  <si>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</si>
  <si>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</si>
  <si>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</si>
  <si>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</si>
  <si>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</si>
  <si>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</si>
  <si>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</si>
  <si>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</si>
  <si>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</si>
  <si>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</si>
  <si>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</si>
  <si>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</si>
  <si>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</si>
  <si>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</si>
  <si>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</si>
  <si>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</si>
  <si>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</si>
  <si>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</si>
  <si>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</si>
  <si>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</si>
  <si>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</si>
  <si>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</si>
  <si>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</si>
  <si>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</si>
  <si>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</si>
  <si>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</si>
  <si>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</si>
  <si>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</si>
  <si>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</si>
  <si>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</si>
  <si>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</si>
  <si>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</si>
  <si>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</si>
  <si>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</si>
  <si>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</si>
  <si>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</si>
  <si>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</si>
  <si>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</si>
  <si>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</si>
  <si>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</si>
  <si>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</si>
  <si>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</si>
  <si>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</si>
  <si>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</si>
  <si>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</si>
  <si>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</si>
  <si>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</si>
  <si>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</si>
  <si>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</si>
  <si>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</si>
  <si>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</si>
  <si>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</si>
  <si>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</si>
  <si>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</si>
  <si>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</si>
  <si>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</si>
  <si>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</si>
  <si>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</si>
  <si>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</si>
  <si>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</si>
  <si>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</si>
  <si>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</si>
  <si>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</si>
  <si>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</si>
  <si>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</si>
  <si>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</si>
  <si>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</si>
  <si>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</si>
  <si>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</si>
  <si>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</si>
  <si>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</si>
  <si>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</si>
  <si>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</si>
  <si>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</si>
  <si>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</si>
  <si>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</si>
  <si>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</si>
  <si>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</si>
  <si>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</si>
  <si>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</si>
  <si>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</si>
  <si>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</si>
  <si>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</si>
  <si>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</si>
  <si>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</si>
  <si>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</si>
  <si>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</si>
  <si>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</si>
  <si>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</si>
  <si>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</si>
  <si>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</si>
  <si>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</si>
  <si>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</si>
  <si>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</si>
  <si>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</si>
  <si>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</si>
  <si>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</si>
  <si>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</si>
  <si>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</si>
  <si>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</si>
  <si>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</si>
  <si>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</si>
  <si>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</si>
  <si>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</si>
  <si>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</si>
  <si>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</si>
  <si>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</si>
  <si>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</si>
  <si>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</si>
  <si>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</si>
  <si>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</si>
  <si>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</si>
  <si>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</si>
  <si>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</si>
  <si>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</si>
  <si>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</si>
  <si>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</si>
  <si>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</si>
  <si>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</si>
  <si>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</si>
  <si>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</si>
  <si>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</si>
  <si>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</si>
  <si>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</si>
  <si>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</si>
  <si>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</si>
  <si>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</si>
  <si>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</si>
  <si>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</si>
  <si>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</si>
  <si>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</si>
  <si>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</si>
  <si>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</si>
  <si>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</si>
  <si>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</si>
  <si>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</si>
  <si>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</si>
  <si>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</si>
  <si>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</si>
  <si>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</si>
  <si>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</si>
  <si>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</si>
  <si>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</si>
  <si>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</si>
  <si>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</si>
  <si>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</si>
  <si>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</si>
  <si>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</si>
  <si>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</si>
  <si>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</si>
  <si>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</si>
  <si>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</si>
  <si>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</si>
  <si>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</si>
  <si>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</si>
  <si>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</si>
  <si>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</si>
  <si>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</si>
  <si>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</si>
  <si>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</si>
  <si>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</si>
  <si>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</si>
  <si>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</si>
  <si>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</si>
  <si>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</si>
  <si>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</si>
  <si>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</si>
  <si>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</si>
  <si>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</si>
  <si>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</si>
  <si>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</si>
  <si>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</si>
  <si>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</si>
  <si>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</si>
  <si>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</si>
  <si>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</si>
  <si>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</si>
  <si>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</si>
  <si>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</si>
  <si>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</si>
  <si>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</si>
  <si>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</si>
  <si>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</si>
  <si>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</si>
  <si>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</si>
  <si>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</si>
  <si>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</si>
  <si>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</si>
  <si>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</si>
  <si>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</si>
  <si>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</si>
  <si>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</si>
  <si>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</si>
  <si>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</si>
  <si>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</si>
  <si>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</si>
  <si>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</si>
  <si>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</si>
  <si>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</si>
  <si>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</si>
  <si>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</si>
  <si>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</si>
  <si>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</si>
  <si>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</si>
  <si>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</si>
  <si>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</si>
  <si>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</si>
  <si>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</si>
  <si>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</si>
  <si>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</si>
  <si>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</si>
  <si>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</si>
  <si>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</si>
  <si>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</si>
  <si>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</si>
  <si>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</si>
  <si>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</si>
  <si>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</si>
  <si>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</si>
  <si>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</si>
  <si>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</si>
  <si>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</si>
  <si>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</si>
  <si>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</si>
  <si>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</si>
  <si>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</si>
  <si>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</si>
  <si>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</si>
  <si>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</si>
  <si>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</si>
  <si>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</si>
  <si>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</si>
  <si>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</si>
  <si>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</si>
  <si>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</si>
  <si>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</si>
  <si>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</si>
  <si>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</si>
  <si>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</si>
  <si>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</si>
  <si>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</si>
  <si>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</si>
  <si>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</si>
  <si>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</si>
  <si>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</si>
  <si>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</si>
  <si>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</si>
  <si>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</si>
  <si>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</si>
  <si>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</si>
  <si>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</si>
  <si>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</si>
  <si>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</si>
  <si>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</si>
  <si>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</si>
  <si>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</si>
  <si>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</si>
  <si>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</si>
  <si>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</si>
  <si>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</si>
  <si>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</si>
  <si>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</si>
  <si>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</si>
  <si>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</si>
  <si>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</si>
  <si>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</si>
  <si>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</si>
  <si>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</si>
  <si>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</si>
  <si>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</si>
  <si>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</si>
  <si>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</si>
  <si>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</si>
  <si>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</si>
  <si>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</si>
  <si>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</si>
  <si>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</si>
  <si>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</si>
  <si>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</si>
  <si>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</si>
  <si>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</si>
  <si>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</si>
  <si>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</si>
  <si>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</si>
  <si>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</si>
  <si>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</si>
  <si>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</si>
  <si>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</si>
  <si>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</si>
  <si>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</si>
  <si>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</si>
  <si>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</si>
  <si>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</si>
  <si>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</si>
  <si>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</si>
  <si>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</si>
  <si>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</si>
  <si>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</si>
  <si>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</si>
  <si>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</si>
  <si>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</si>
  <si>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</si>
  <si>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</si>
  <si>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</si>
  <si>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</si>
  <si>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</si>
  <si>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</si>
  <si>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</si>
  <si>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</si>
  <si>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</si>
  <si>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</si>
  <si>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</si>
  <si>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</si>
  <si>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</si>
  <si>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</si>
  <si>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</si>
  <si>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</si>
  <si>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</si>
  <si>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</si>
  <si>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</si>
  <si>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</si>
  <si>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</si>
  <si>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</si>
  <si>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</si>
  <si>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</si>
  <si>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</si>
  <si>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</si>
  <si>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</si>
  <si>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</si>
  <si>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</si>
  <si>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</si>
  <si>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</si>
  <si>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</si>
  <si>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</si>
  <si>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</si>
  <si>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</si>
  <si>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</si>
  <si>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</si>
  <si>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</si>
  <si>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</si>
  <si>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</si>
  <si>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</si>
  <si>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</si>
  <si>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</si>
  <si>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</si>
  <si>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</si>
  <si>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</si>
  <si>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</si>
  <si>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</si>
  <si>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</si>
  <si>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</si>
  <si>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</si>
  <si>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</si>
  <si>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</si>
  <si>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</si>
  <si>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</si>
  <si>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</si>
  <si>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</si>
  <si>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</si>
  <si>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</si>
  <si>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</si>
  <si>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</si>
  <si>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</si>
  <si>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</si>
  <si>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</si>
  <si>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</si>
  <si>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</si>
  <si>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</si>
  <si>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</si>
  <si>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</si>
  <si>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</si>
  <si>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</si>
  <si>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</si>
  <si>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</si>
  <si>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</si>
  <si>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</si>
  <si>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</si>
  <si>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</si>
  <si>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</si>
  <si>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</si>
  <si>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</si>
  <si>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</si>
  <si>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</si>
  <si>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</si>
  <si>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</si>
  <si>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</si>
  <si>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</si>
  <si>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</si>
  <si>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</si>
  <si>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</si>
  <si>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</si>
  <si>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</si>
  <si>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</si>
  <si>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</si>
  <si>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</si>
  <si>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</si>
  <si>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</si>
  <si>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</si>
  <si>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</si>
  <si>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</si>
  <si>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</si>
  <si>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</si>
  <si>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</si>
  <si>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</si>
  <si>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</si>
  <si>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</si>
  <si>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</si>
  <si>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</si>
  <si>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</si>
  <si>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</si>
  <si>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</si>
  <si>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</si>
  <si>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</si>
  <si>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</si>
  <si>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</si>
  <si>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</si>
  <si>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</si>
  <si>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</si>
  <si>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</si>
  <si>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</si>
  <si>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</si>
  <si>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</si>
  <si>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</si>
  <si>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</si>
  <si>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</si>
  <si>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</si>
  <si>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</si>
  <si>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</si>
  <si>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</si>
  <si>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</si>
  <si>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</si>
  <si>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</si>
  <si>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</si>
  <si>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</si>
  <si>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</si>
  <si>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</si>
  <si>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</si>
  <si>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</si>
  <si>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</si>
  <si>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</si>
  <si>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</si>
  <si>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</si>
  <si>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</si>
  <si>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</si>
  <si>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</si>
  <si>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</si>
  <si>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</si>
  <si>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</si>
  <si>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</si>
  <si>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</si>
  <si>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</si>
  <si>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</si>
  <si>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</si>
  <si>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</si>
  <si>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</si>
  <si>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</si>
  <si>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</si>
  <si>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</si>
  <si>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</si>
  <si>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</si>
  <si>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</si>
  <si>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</si>
  <si>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</si>
  <si>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</si>
  <si>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</si>
  <si>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</si>
  <si>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</si>
  <si>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</si>
  <si>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</si>
  <si>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</si>
  <si>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</si>
  <si>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</si>
  <si>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</si>
  <si>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</si>
  <si>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</si>
  <si>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</si>
  <si>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</si>
  <si>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</si>
  <si>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</si>
  <si>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</si>
  <si>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</si>
  <si>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</si>
  <si>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</si>
  <si>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</si>
  <si>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</si>
  <si>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</si>
  <si>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</si>
  <si>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</si>
  <si>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</si>
  <si>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</si>
  <si>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</si>
  <si>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</si>
  <si>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</si>
  <si>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</si>
  <si>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</si>
  <si>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</si>
  <si>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</si>
  <si>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</si>
  <si>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</si>
  <si>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</si>
  <si>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</si>
  <si>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</si>
  <si>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</si>
  <si>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</si>
  <si>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</si>
  <si>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</si>
  <si>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</si>
  <si>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</si>
  <si>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</si>
  <si>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</si>
  <si>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</si>
  <si>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</si>
  <si>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</si>
  <si>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</si>
  <si>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</si>
  <si>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</si>
  <si>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</si>
  <si>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</si>
  <si>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</si>
  <si>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</si>
  <si>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</si>
  <si>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</si>
  <si>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</si>
  <si>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</si>
  <si>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</si>
  <si>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</si>
  <si>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</si>
  <si>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</si>
  <si>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</si>
  <si>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</si>
  <si>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</si>
  <si>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</si>
  <si>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</si>
  <si>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</si>
  <si>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</si>
  <si>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</si>
  <si>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</si>
  <si>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</si>
  <si>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</si>
  <si>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</si>
  <si>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</si>
  <si>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</si>
  <si>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</si>
  <si>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</si>
  <si>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</si>
  <si>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</si>
  <si>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</si>
  <si>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</si>
  <si>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</si>
  <si>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</si>
  <si>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</si>
  <si>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</si>
  <si>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</si>
  <si>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</si>
  <si>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</si>
  <si>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</si>
  <si>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</si>
  <si>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</si>
  <si>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</si>
  <si>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</si>
  <si>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</si>
  <si>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</si>
  <si>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</si>
  <si>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</si>
  <si>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</si>
  <si>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</si>
  <si>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</si>
  <si>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</si>
  <si>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</si>
  <si>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</si>
  <si>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</si>
  <si>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</si>
  <si>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</si>
  <si>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</si>
  <si>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</si>
  <si>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</si>
  <si>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</si>
  <si>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</si>
  <si>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</si>
  <si>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</si>
  <si>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</si>
  <si>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</si>
  <si>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</si>
  <si>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</si>
  <si>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</si>
  <si>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</si>
  <si>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</si>
  <si>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</si>
  <si>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</si>
  <si>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</si>
  <si>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</si>
  <si>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</si>
  <si>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</si>
  <si>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</si>
  <si>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</si>
  <si>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</si>
  <si>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</si>
  <si>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</si>
  <si>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</si>
  <si>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</si>
  <si>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</si>
  <si>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</si>
  <si>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</si>
  <si>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</si>
  <si>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</si>
  <si>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</si>
  <si>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</si>
  <si>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</si>
  <si>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</si>
  <si>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</si>
  <si>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</si>
  <si>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</si>
  <si>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</si>
  <si>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</si>
  <si>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</si>
  <si>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</si>
  <si>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</si>
  <si>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</si>
  <si>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</si>
  <si>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</si>
  <si>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</si>
  <si>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</si>
  <si>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</si>
  <si>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</si>
  <si>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</si>
  <si>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</si>
  <si>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</si>
  <si>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</si>
  <si>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</si>
  <si>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</si>
  <si>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</si>
  <si>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</si>
  <si>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</si>
  <si>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</si>
  <si>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</si>
  <si>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</si>
  <si>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</si>
  <si>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</si>
  <si>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</si>
  <si>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</si>
  <si>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</si>
  <si>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</si>
  <si>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</si>
  <si>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</si>
  <si>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</si>
  <si>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</si>
  <si>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</si>
  <si>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</si>
  <si>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</si>
  <si>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</si>
  <si>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</si>
  <si>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</si>
  <si>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</si>
  <si>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</si>
  <si>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</si>
  <si>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</si>
  <si>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</si>
  <si>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</si>
  <si>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</si>
  <si>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</si>
  <si>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</si>
  <si>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</si>
  <si>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</si>
  <si>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</si>
  <si>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</si>
  <si>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</si>
  <si>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</si>
  <si>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</si>
  <si>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</si>
  <si>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</si>
  <si>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</si>
  <si>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</si>
  <si>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</si>
  <si>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</si>
  <si>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</si>
  <si>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</si>
  <si>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</si>
  <si>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</si>
  <si>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</si>
  <si>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</si>
  <si>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</si>
  <si>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</si>
  <si>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</si>
  <si>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</si>
  <si>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</si>
  <si>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</si>
  <si>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</si>
  <si>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</si>
  <si>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</si>
  <si>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</si>
  <si>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</si>
  <si>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</si>
  <si>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</si>
  <si>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</si>
  <si>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</si>
  <si>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</si>
  <si>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</si>
  <si>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</si>
  <si>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</si>
  <si>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</si>
  <si>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</si>
  <si>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</si>
  <si>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</si>
  <si>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</si>
  <si>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</si>
  <si>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</si>
  <si>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</si>
  <si>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</si>
  <si>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</si>
  <si>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</si>
  <si>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</si>
  <si>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</si>
  <si>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</si>
  <si>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</si>
  <si>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</si>
  <si>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</si>
  <si>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</si>
  <si>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</si>
  <si>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</si>
  <si>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</si>
  <si>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</si>
  <si>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</si>
  <si>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</si>
  <si>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</si>
  <si>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</si>
  <si>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</si>
  <si>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</si>
  <si>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</si>
  <si>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</si>
  <si>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</si>
  <si>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</si>
  <si>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</si>
  <si>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</si>
  <si>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</si>
  <si>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</si>
  <si>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</si>
  <si>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</si>
  <si>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</si>
  <si>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</si>
  <si>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</si>
  <si>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</si>
  <si>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</si>
  <si>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</si>
  <si>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</si>
  <si>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</si>
  <si>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</si>
  <si>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</si>
  <si>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</si>
  <si>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</si>
  <si>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</si>
  <si>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</si>
  <si>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</si>
  <si>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</si>
  <si>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</si>
  <si>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</si>
  <si>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</si>
  <si>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</si>
  <si>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</si>
  <si>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</si>
  <si>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</si>
  <si>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</si>
  <si>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</si>
  <si>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</si>
  <si>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</si>
  <si>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</si>
  <si>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</si>
  <si>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</si>
  <si>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</si>
  <si>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</si>
  <si>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</si>
  <si>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</si>
  <si>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</si>
  <si>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</si>
  <si>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</si>
  <si>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</si>
  <si>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</si>
  <si>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</si>
  <si>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</si>
  <si>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</si>
  <si>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</si>
  <si>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</si>
  <si>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</si>
  <si>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</si>
  <si>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</si>
  <si>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</si>
  <si>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</si>
  <si>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</si>
  <si>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</si>
  <si>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</si>
  <si>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</si>
  <si>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</si>
  <si>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</si>
  <si>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</si>
  <si>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</si>
  <si>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</si>
  <si>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</si>
  <si>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</si>
  <si>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</si>
  <si>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</si>
  <si>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</si>
  <si>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</si>
  <si>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</si>
  <si>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</si>
  <si>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</si>
  <si>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</si>
  <si>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</si>
  <si>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</si>
  <si>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</si>
  <si>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</si>
  <si>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</si>
  <si>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</si>
  <si>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</si>
  <si>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</si>
  <si>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</si>
  <si>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</si>
  <si>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</si>
  <si>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</si>
  <si>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</si>
  <si>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</si>
  <si>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</si>
  <si>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</si>
  <si>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</si>
  <si>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</si>
  <si>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</si>
  <si>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</si>
  <si>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</si>
  <si>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</si>
  <si>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</si>
  <si>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</si>
  <si>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</si>
  <si>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</si>
  <si>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</si>
  <si>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</si>
  <si>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</si>
  <si>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</si>
  <si>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</si>
  <si>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</si>
  <si>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</si>
  <si>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</si>
  <si>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</si>
  <si>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</si>
  <si>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</si>
  <si>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</si>
  <si>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</si>
  <si>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</si>
  <si>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</si>
  <si>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</si>
  <si>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</si>
  <si>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</si>
  <si>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</si>
  <si>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</si>
  <si>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</si>
  <si>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</si>
  <si>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</si>
  <si>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</si>
  <si>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</si>
  <si>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</si>
  <si>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</si>
  <si>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</si>
  <si>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</si>
  <si>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</si>
  <si>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</si>
  <si>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</si>
  <si>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</si>
  <si>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</si>
  <si>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</si>
  <si>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</si>
  <si>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</si>
  <si>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</si>
  <si>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</si>
  <si>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</si>
  <si>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</si>
  <si>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</si>
  <si>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</si>
  <si>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</si>
  <si>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</si>
  <si>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</si>
  <si>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</si>
  <si>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</si>
  <si>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</si>
  <si>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</si>
  <si>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</si>
  <si>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</si>
  <si>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</si>
  <si>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</si>
  <si>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</si>
  <si>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</si>
  <si>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</si>
  <si>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</si>
  <si>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</si>
  <si>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</si>
  <si>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</si>
  <si>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</si>
  <si>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</si>
  <si>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</si>
  <si>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</si>
  <si>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</si>
  <si>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</si>
  <si>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</si>
  <si>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</si>
  <si>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</si>
  <si>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</si>
  <si>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</si>
  <si>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</si>
  <si>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</si>
  <si>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</si>
  <si>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</si>
  <si>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</si>
  <si>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</si>
  <si>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</si>
  <si>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</si>
  <si>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</si>
  <si>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</si>
  <si>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</si>
  <si>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</si>
  <si>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</si>
  <si>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</si>
  <si>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</si>
  <si>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</si>
  <si>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</si>
  <si>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</si>
  <si>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</si>
  <si>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</si>
  <si>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</si>
  <si>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</si>
  <si>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</si>
  <si>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</si>
  <si>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</si>
  <si>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</si>
  <si>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</si>
  <si>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</si>
  <si>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</si>
  <si>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</si>
  <si>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</si>
  <si>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</si>
  <si>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</si>
  <si>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</si>
  <si>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</si>
  <si>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</si>
  <si>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</si>
  <si>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</si>
  <si>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</si>
  <si>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</si>
  <si>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</si>
  <si>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</si>
  <si>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</si>
  <si>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</si>
  <si>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</si>
  <si>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</si>
  <si>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</si>
  <si>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</si>
  <si>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</si>
  <si>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</si>
  <si>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</si>
  <si>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</si>
  <si>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</si>
  <si>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</si>
  <si>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</si>
  <si>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</si>
  <si>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</si>
  <si>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</si>
  <si>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</si>
  <si>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</si>
  <si>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</si>
  <si>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</si>
  <si>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</si>
  <si>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</si>
  <si>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</si>
  <si>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</si>
  <si>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</si>
  <si>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</si>
  <si>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</si>
  <si>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</si>
  <si>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</si>
  <si>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</si>
  <si>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</si>
  <si>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</si>
  <si>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</si>
  <si>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</si>
  <si>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</si>
  <si>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</si>
  <si>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</si>
  <si>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</si>
  <si>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</si>
  <si>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</si>
  <si>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</si>
  <si>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</si>
  <si>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</si>
  <si>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</si>
  <si>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</si>
  <si>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</si>
  <si>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</si>
  <si>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</si>
  <si>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</si>
  <si>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</si>
  <si>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</si>
  <si>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</si>
  <si>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</si>
  <si>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</si>
  <si>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</si>
  <si>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</si>
  <si>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</si>
  <si>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</si>
  <si>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</si>
  <si>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</si>
  <si>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</si>
  <si>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</si>
  <si>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</si>
  <si>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</si>
  <si>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</si>
  <si>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</si>
  <si>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</si>
  <si>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</si>
  <si>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</si>
  <si>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</si>
  <si>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</si>
  <si>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</si>
  <si>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</si>
  <si>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</si>
  <si>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</si>
  <si>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</si>
  <si>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</si>
  <si>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</si>
  <si>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</si>
  <si>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</si>
  <si>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</si>
  <si>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</si>
  <si>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</si>
  <si>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</si>
  <si>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</si>
  <si>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</si>
  <si>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</si>
  <si>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</si>
  <si>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</si>
  <si>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</si>
  <si>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</si>
  <si>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</si>
  <si>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</si>
  <si>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</si>
  <si>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</si>
  <si>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</si>
  <si>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</si>
  <si>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</si>
  <si>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</si>
  <si>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</si>
  <si>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</si>
  <si>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</si>
  <si>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</si>
  <si>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</si>
  <si>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</si>
  <si>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</si>
  <si>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</si>
  <si>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</si>
  <si>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</si>
  <si>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</si>
  <si>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</si>
  <si>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</si>
  <si>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</si>
  <si>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</si>
  <si>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</si>
  <si>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</si>
  <si>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</si>
  <si>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</si>
  <si>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</si>
  <si>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</si>
  <si>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</si>
  <si>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</si>
  <si>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</si>
  <si>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</si>
  <si>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</si>
  <si>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</si>
  <si>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</si>
  <si>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</si>
  <si>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</si>
  <si>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</si>
  <si>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</si>
  <si>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</si>
  <si>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</si>
  <si>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</si>
  <si>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</si>
  <si>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</si>
  <si>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</si>
  <si>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</si>
  <si>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</si>
  <si>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</si>
  <si>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</si>
  <si>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</si>
  <si>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</si>
  <si>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</si>
  <si>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</si>
  <si>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</si>
  <si>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</si>
  <si>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</si>
  <si>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</si>
  <si>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</si>
  <si>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</si>
  <si>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</si>
  <si>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</si>
  <si>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</si>
  <si>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</si>
  <si>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</si>
  <si>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</si>
  <si>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</si>
  <si>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</si>
  <si>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</si>
  <si>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</si>
  <si>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</si>
  <si>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</si>
  <si>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</si>
  <si>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</si>
  <si>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</si>
  <si>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</si>
  <si>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</si>
  <si>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</si>
  <si>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</si>
  <si>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</si>
  <si>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</si>
  <si>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</si>
  <si>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</si>
  <si>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</si>
  <si>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</si>
  <si>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</si>
  <si>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</si>
  <si>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</si>
  <si>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</si>
  <si>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</si>
  <si>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</si>
  <si>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</si>
  <si>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</si>
  <si>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</si>
  <si>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</si>
  <si>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</si>
  <si>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</si>
  <si>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</si>
  <si>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</si>
  <si>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</si>
  <si>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</si>
  <si>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</si>
  <si>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</si>
  <si>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</si>
  <si>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</si>
  <si>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</si>
  <si>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</si>
  <si>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</si>
  <si>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</si>
  <si>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</si>
  <si>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</si>
  <si>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</si>
  <si>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</si>
  <si>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</si>
  <si>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</si>
  <si>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</si>
  <si>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</si>
  <si>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</si>
  <si>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</si>
  <si>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</si>
  <si>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</si>
  <si>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</si>
  <si>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</si>
  <si>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</si>
  <si>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</si>
  <si>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</si>
  <si>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</si>
  <si>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</si>
  <si>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</si>
  <si>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</si>
  <si>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</si>
  <si>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</si>
  <si>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</si>
  <si>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</si>
  <si>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</si>
  <si>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</si>
  <si>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</si>
  <si>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</si>
  <si>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</si>
  <si>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</si>
  <si>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</si>
  <si>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</si>
  <si>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</si>
  <si>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</si>
  <si>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</si>
  <si>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</si>
  <si>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</si>
  <si>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</si>
  <si>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</si>
  <si>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</si>
  <si>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</si>
  <si>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</si>
  <si>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</si>
  <si>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</si>
  <si>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</si>
  <si>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</si>
  <si>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</si>
  <si>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</si>
  <si>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</si>
  <si>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</si>
  <si>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</si>
  <si>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</si>
  <si>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</si>
  <si>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</si>
  <si>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</si>
  <si>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</si>
  <si>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</si>
  <si>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</si>
  <si>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</si>
  <si>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</si>
  <si>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</si>
  <si>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</si>
  <si>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</si>
  <si>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</si>
  <si>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</si>
  <si>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</si>
  <si>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</si>
  <si>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</si>
  <si>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</si>
  <si>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</si>
  <si>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</si>
  <si>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</si>
  <si>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</si>
  <si>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</si>
  <si>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</si>
  <si>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</si>
  <si>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</si>
  <si>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</si>
  <si>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</si>
  <si>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</si>
  <si>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</si>
  <si>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</si>
  <si>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</si>
  <si>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</si>
  <si>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</si>
  <si>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</si>
  <si>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</si>
  <si>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</si>
  <si>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</si>
  <si>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</si>
  <si>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</si>
  <si>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</si>
  <si>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</si>
  <si>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</si>
  <si>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</si>
  <si>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</si>
  <si>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</si>
  <si>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</si>
  <si>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</si>
  <si>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</si>
  <si>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</si>
  <si>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</si>
  <si>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</si>
  <si>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</si>
  <si>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</si>
  <si>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</si>
  <si>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</si>
  <si>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</si>
  <si>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</si>
  <si>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</si>
  <si>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</si>
  <si>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</si>
  <si>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</si>
  <si>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</si>
  <si>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</si>
  <si>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</si>
  <si>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</si>
  <si>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</si>
  <si>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</si>
  <si>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</si>
  <si>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</si>
  <si>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</si>
  <si>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</si>
  <si>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</si>
  <si>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</si>
  <si>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</si>
  <si>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</si>
  <si>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</si>
  <si>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</si>
  <si>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</si>
  <si>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</si>
  <si>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</si>
  <si>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</si>
  <si>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</si>
  <si>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</si>
  <si>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</si>
  <si>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</si>
  <si>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</si>
  <si>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</si>
  <si>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</si>
  <si>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</si>
  <si>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</si>
  <si>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</si>
  <si>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</si>
  <si>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</si>
  <si>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</si>
  <si>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</si>
  <si>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</si>
  <si>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</si>
  <si>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</si>
  <si>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</si>
  <si>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</si>
  <si>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</si>
  <si>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</si>
  <si>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</si>
  <si>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</si>
  <si>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</si>
  <si>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</si>
  <si>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</si>
  <si>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</si>
  <si>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</si>
  <si>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</si>
  <si>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</si>
  <si>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</si>
  <si>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</si>
  <si>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</si>
  <si>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</si>
  <si>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</si>
  <si>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</si>
  <si>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</si>
  <si>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</si>
  <si>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</si>
  <si>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</si>
  <si>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</si>
  <si>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</si>
  <si>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</si>
  <si>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</si>
  <si>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</si>
  <si>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</si>
  <si>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</si>
  <si>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</si>
  <si>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</si>
  <si>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</si>
  <si>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</si>
  <si>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</si>
  <si>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</si>
  <si>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</si>
  <si>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</si>
  <si>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</si>
  <si>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</si>
  <si>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</si>
  <si>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</si>
  <si>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</si>
  <si>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</si>
  <si>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</si>
  <si>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</si>
  <si>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</si>
  <si>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</si>
  <si>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</si>
  <si>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</si>
  <si>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</si>
  <si>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</si>
  <si>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</si>
  <si>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</si>
  <si>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</si>
  <si>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</si>
  <si>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</si>
  <si>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</si>
  <si>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</si>
  <si>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</si>
  <si>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</si>
  <si>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</si>
  <si>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</si>
  <si>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</si>
  <si>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</si>
  <si>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</si>
  <si>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</si>
  <si>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</si>
  <si>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</si>
  <si>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</si>
  <si>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</si>
  <si>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</si>
  <si>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</si>
  <si>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</si>
  <si>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</si>
  <si>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</si>
  <si>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</si>
  <si>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</si>
  <si>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</si>
  <si>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</si>
  <si>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</si>
  <si>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</si>
  <si>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</si>
  <si>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</si>
  <si>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</si>
  <si>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</si>
  <si>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</si>
  <si>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</si>
  <si>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</si>
  <si>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</si>
  <si>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</si>
  <si>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</si>
  <si>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</si>
  <si>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</si>
  <si>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</si>
  <si>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</si>
  <si>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</si>
  <si>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</si>
  <si>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</si>
  <si>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</si>
  <si>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</si>
  <si>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</si>
  <si>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</si>
  <si>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</si>
  <si>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</si>
  <si>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</si>
  <si>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</si>
  <si>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</si>
  <si>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</si>
  <si>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</si>
  <si>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</si>
  <si>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</si>
  <si>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</si>
  <si>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</si>
  <si>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</si>
  <si>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</si>
  <si>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</si>
  <si>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</si>
  <si>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</si>
  <si>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</si>
  <si>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</si>
  <si>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</si>
  <si>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</si>
  <si>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</si>
  <si>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</si>
  <si>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</si>
  <si>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</si>
  <si>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</si>
  <si>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</si>
  <si>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</si>
  <si>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</si>
  <si>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</si>
  <si>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</si>
  <si>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</si>
  <si>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</si>
  <si>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</si>
  <si>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</si>
  <si>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</si>
  <si>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</si>
  <si>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</si>
  <si>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</si>
  <si>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</si>
  <si>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</si>
  <si>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</si>
  <si>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</si>
  <si>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</si>
  <si>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</si>
  <si>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</si>
  <si>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</si>
  <si>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</si>
  <si>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</si>
  <si>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</si>
  <si>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</si>
  <si>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</si>
  <si>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</si>
  <si>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</si>
  <si>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</si>
  <si>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</si>
  <si>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</si>
  <si>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</si>
  <si>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</si>
  <si>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</si>
  <si>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</si>
  <si>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</si>
  <si>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</si>
  <si>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</si>
  <si>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</si>
  <si>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</si>
  <si>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</si>
  <si>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</si>
  <si>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</si>
  <si>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</si>
  <si>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</si>
  <si>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</si>
  <si>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</si>
  <si>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</si>
  <si>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</si>
  <si>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</si>
  <si>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</si>
  <si>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</si>
  <si>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</si>
  <si>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</si>
  <si>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</si>
  <si>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</si>
  <si>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</si>
  <si>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</si>
  <si>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</si>
  <si>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</si>
  <si>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</si>
  <si>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</si>
  <si>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</si>
  <si>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</si>
  <si>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</si>
  <si>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</si>
  <si>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</si>
  <si>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</si>
  <si>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</si>
  <si>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</si>
  <si>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</si>
  <si>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</si>
  <si>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</si>
  <si>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</si>
  <si>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</si>
  <si>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</si>
  <si>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</si>
  <si>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</si>
  <si>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</si>
  <si>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</si>
  <si>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</si>
  <si>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</si>
  <si>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</si>
  <si>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</si>
  <si>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</si>
  <si>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</si>
  <si>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</si>
  <si>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</si>
  <si>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</si>
  <si>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</si>
  <si>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</si>
  <si>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</si>
  <si>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</si>
  <si>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</si>
  <si>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</si>
  <si>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</si>
  <si>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</si>
  <si>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</si>
  <si>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</si>
  <si>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</si>
  <si>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</si>
  <si>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</si>
  <si>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</si>
  <si>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</si>
  <si>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</si>
  <si>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</si>
  <si>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</si>
  <si>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</si>
  <si>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</si>
  <si>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</si>
  <si>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</si>
  <si>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</si>
  <si>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</si>
  <si>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</si>
  <si>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</si>
  <si>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</si>
  <si>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</si>
  <si>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</si>
  <si>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</si>
  <si>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</si>
  <si>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</si>
  <si>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</si>
  <si>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</si>
  <si>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</si>
  <si>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</si>
  <si>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</si>
  <si>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</si>
  <si>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</si>
  <si>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</si>
  <si>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</si>
  <si>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</si>
  <si>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</si>
  <si>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</si>
  <si>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</si>
  <si>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</si>
  <si>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</si>
  <si>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</si>
  <si>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</si>
  <si>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</si>
  <si>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</si>
  <si>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</si>
  <si>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</si>
  <si>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</si>
  <si>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</si>
  <si>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</si>
  <si>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</si>
  <si>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</si>
  <si>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</si>
  <si>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</si>
  <si>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</si>
  <si>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</si>
  <si>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</si>
  <si>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</si>
  <si>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</si>
  <si>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</si>
  <si>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</si>
  <si>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</si>
  <si>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</si>
  <si>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</si>
  <si>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</si>
  <si>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</si>
  <si>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</si>
  <si>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</si>
  <si>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</si>
  <si>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</si>
  <si>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</si>
  <si>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</si>
  <si>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</si>
  <si>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</si>
  <si>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</si>
  <si>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</si>
  <si>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</si>
  <si>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</si>
  <si>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</si>
  <si>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</si>
  <si>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</si>
  <si>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</si>
  <si>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</si>
  <si>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</si>
  <si>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</si>
  <si>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</si>
  <si>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</si>
  <si>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</si>
  <si>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</si>
  <si>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</si>
  <si>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</si>
  <si>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</si>
  <si>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</si>
  <si>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</si>
  <si>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</si>
  <si>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</si>
  <si>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</si>
  <si>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</si>
  <si>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</si>
  <si>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</si>
  <si>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</si>
  <si>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</si>
  <si>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</si>
  <si>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</si>
  <si>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</si>
  <si>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</si>
  <si>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</si>
  <si>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</si>
  <si>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</si>
  <si>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</si>
  <si>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</si>
  <si>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</si>
  <si>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</si>
  <si>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</si>
  <si>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</si>
  <si>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</si>
  <si>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</si>
  <si>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</si>
  <si>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</si>
  <si>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</si>
  <si>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</si>
  <si>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</si>
  <si>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</si>
  <si>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</si>
  <si>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</si>
  <si>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</si>
  <si>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</si>
  <si>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</si>
  <si>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</si>
  <si>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</si>
  <si>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</si>
  <si>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</si>
  <si>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</si>
  <si>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</si>
  <si>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</si>
  <si>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</si>
  <si>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</si>
  <si>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</si>
  <si>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</si>
  <si>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</si>
  <si>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</si>
  <si>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</si>
  <si>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</si>
  <si>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</si>
  <si>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</si>
  <si>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</si>
  <si>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</si>
  <si>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</si>
  <si>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</si>
  <si>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</si>
  <si>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</si>
  <si>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</si>
  <si>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</si>
  <si>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</si>
  <si>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</si>
  <si>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</si>
  <si>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</si>
  <si>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</si>
  <si>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</si>
  <si>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</si>
  <si>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</si>
  <si>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</si>
  <si>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</si>
  <si>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</si>
  <si>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</si>
  <si>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</si>
  <si>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</si>
  <si>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</si>
  <si>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</si>
  <si>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</si>
  <si>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</si>
  <si>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</si>
  <si>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</si>
  <si>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</si>
  <si>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</si>
  <si>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</si>
  <si>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</si>
  <si>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</si>
  <si>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</si>
  <si>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</si>
  <si>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</si>
  <si>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</si>
  <si>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</si>
  <si>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</si>
  <si>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</si>
  <si>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</si>
  <si>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</si>
  <si>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</si>
  <si>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</si>
  <si>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</si>
  <si>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</si>
  <si>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</si>
  <si>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</si>
  <si>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</si>
  <si>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</si>
  <si>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</si>
  <si>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</si>
  <si>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</si>
  <si>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</si>
  <si>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</si>
  <si>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</si>
  <si>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</si>
  <si>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</si>
  <si>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</si>
  <si>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</si>
  <si>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</si>
  <si>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</si>
  <si>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</si>
  <si>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</si>
  <si>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</si>
  <si>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</si>
  <si>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</si>
  <si>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</si>
  <si>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</si>
  <si>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</si>
  <si>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</si>
  <si>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</si>
  <si>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</si>
  <si>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</si>
  <si>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</si>
  <si>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</si>
  <si>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</si>
  <si>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</si>
  <si>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</si>
  <si>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</si>
  <si>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</si>
  <si>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</si>
  <si>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</si>
  <si>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</si>
  <si>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</si>
  <si>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</si>
  <si>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</si>
  <si>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</si>
  <si>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</si>
  <si>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</si>
  <si>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</si>
  <si>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</si>
  <si>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</si>
  <si>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</si>
  <si>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</si>
  <si>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</si>
  <si>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</si>
  <si>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</si>
  <si>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</si>
  <si>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</si>
  <si>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</si>
  <si>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</si>
  <si>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</si>
  <si>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</si>
  <si>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</si>
  <si>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</si>
  <si>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</si>
  <si>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</si>
  <si>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</si>
  <si>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</si>
  <si>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</si>
  <si>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</si>
  <si>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</si>
  <si>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</si>
  <si>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</si>
  <si>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</si>
  <si>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</si>
  <si>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</si>
  <si>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</si>
  <si>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</si>
  <si>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</si>
  <si>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</si>
  <si>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</si>
  <si>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</si>
  <si>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</si>
  <si>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</si>
  <si>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</si>
  <si>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</si>
  <si>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</si>
  <si>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</si>
  <si>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</si>
  <si>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</si>
  <si>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</si>
  <si>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</si>
  <si>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</si>
  <si>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</si>
  <si>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</si>
  <si>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</si>
  <si>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</si>
  <si>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</si>
  <si>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</si>
  <si>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</si>
  <si>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</si>
  <si>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</si>
  <si>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</si>
  <si>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</si>
  <si>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</si>
  <si>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</si>
  <si>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</si>
  <si>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</si>
  <si>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</si>
  <si>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</si>
  <si>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</si>
  <si>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</si>
  <si>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</si>
  <si>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</si>
  <si>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</si>
  <si>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</si>
  <si>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</si>
  <si>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</si>
  <si>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</si>
  <si>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</si>
  <si>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</si>
  <si>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</si>
  <si>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</si>
  <si>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</si>
  <si>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</si>
  <si>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</si>
  <si>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</si>
  <si>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</si>
  <si>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</si>
  <si>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</si>
  <si>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</si>
  <si>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</si>
  <si>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</si>
  <si>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</si>
  <si>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</si>
  <si>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</si>
  <si>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</si>
  <si>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</si>
  <si>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</si>
  <si>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</si>
  <si>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</si>
  <si>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</si>
  <si>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</si>
  <si>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</si>
  <si>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</si>
  <si>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</si>
  <si>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</si>
  <si>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</si>
  <si>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</si>
  <si>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</si>
  <si>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</si>
  <si>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</si>
  <si>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</si>
  <si>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</si>
  <si>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</si>
  <si>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</si>
  <si>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</si>
  <si>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</si>
  <si>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</si>
  <si>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</si>
  <si>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</si>
  <si>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</si>
  <si>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</si>
  <si>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</si>
  <si>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</si>
  <si>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</si>
  <si>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</si>
  <si>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</si>
  <si>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</si>
  <si>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</si>
  <si>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</si>
  <si>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</si>
  <si>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</si>
  <si>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</si>
  <si>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</si>
  <si>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</si>
  <si>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</si>
  <si>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</si>
  <si>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</si>
  <si>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</si>
  <si>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</si>
  <si>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</si>
  <si>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</si>
  <si>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</si>
  <si>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</si>
  <si>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</si>
  <si>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</si>
  <si>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</si>
  <si>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</si>
  <si>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</si>
  <si>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</si>
  <si>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</si>
  <si>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</si>
  <si>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</si>
  <si>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</si>
  <si>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</si>
  <si>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</si>
  <si>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</si>
  <si>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</si>
  <si>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</si>
  <si>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</si>
  <si>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</si>
  <si>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</si>
  <si>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</si>
  <si>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</si>
  <si>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</si>
  <si>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</si>
  <si>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</si>
  <si>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</si>
  <si>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</si>
  <si>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</si>
  <si>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</si>
  <si>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</si>
  <si>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</si>
  <si>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</si>
  <si>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</si>
  <si>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</si>
  <si>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</si>
  <si>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</si>
  <si>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</si>
  <si>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</si>
  <si>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</si>
  <si>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</si>
  <si>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</si>
  <si>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</si>
  <si>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</si>
  <si>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</si>
  <si>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</si>
  <si>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</si>
  <si>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</si>
  <si>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</si>
  <si>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</si>
  <si>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</si>
  <si>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</si>
  <si>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</si>
  <si>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</si>
  <si>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</si>
  <si>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</si>
  <si>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</si>
  <si>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</si>
  <si>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</si>
  <si>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</si>
  <si>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</si>
  <si>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</si>
  <si>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</si>
  <si>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</si>
  <si>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</si>
  <si>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</si>
  <si>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</si>
  <si>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</si>
  <si>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</si>
  <si>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</si>
  <si>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</si>
  <si>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</si>
  <si>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</si>
  <si>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</si>
  <si>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</si>
  <si>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</si>
  <si>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</si>
  <si>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</si>
  <si>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</si>
  <si>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</si>
  <si>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</si>
  <si>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</si>
  <si>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</si>
  <si>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</si>
  <si>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</si>
  <si>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</si>
  <si>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</si>
  <si>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</si>
  <si>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</si>
  <si>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</si>
  <si>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</si>
  <si>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</si>
  <si>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</si>
  <si>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</si>
  <si>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</si>
  <si>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</si>
  <si>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</si>
  <si>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</si>
  <si>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</si>
  <si>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</si>
  <si>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</si>
  <si>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</si>
  <si>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</si>
  <si>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</si>
  <si>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</si>
  <si>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</si>
  <si>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</si>
  <si>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</si>
  <si>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</si>
  <si>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</si>
  <si>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</si>
  <si>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</si>
  <si>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</si>
  <si>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</si>
  <si>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</si>
  <si>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</si>
  <si>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</si>
  <si>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</si>
  <si>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</si>
  <si>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</si>
  <si>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</si>
  <si>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</si>
  <si>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</si>
  <si>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</si>
  <si>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</si>
  <si>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</si>
  <si>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</si>
  <si>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</si>
  <si>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</si>
  <si>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</si>
  <si>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</si>
  <si>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</si>
  <si>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</si>
  <si>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</si>
  <si>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</si>
  <si>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</si>
  <si>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</si>
  <si>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</si>
  <si>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</si>
  <si>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</si>
  <si>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</si>
  <si>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</si>
  <si>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</si>
  <si>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</si>
  <si>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</si>
  <si>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</si>
  <si>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</si>
  <si>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</si>
  <si>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</si>
  <si>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</si>
  <si>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</si>
  <si>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</si>
  <si>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</si>
  <si>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</si>
  <si>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</si>
  <si>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</si>
  <si>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</si>
  <si>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</si>
  <si>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</si>
  <si>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</si>
  <si>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</si>
  <si>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</si>
  <si>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</si>
  <si>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</si>
  <si>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</si>
  <si>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</si>
  <si>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</si>
  <si>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</si>
  <si>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</si>
  <si>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</si>
  <si>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</si>
  <si>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</si>
  <si>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</si>
  <si>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</si>
  <si>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</si>
  <si>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</si>
  <si>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</si>
  <si>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</si>
  <si>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</si>
  <si>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</si>
  <si>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</si>
  <si>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</si>
  <si>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</si>
  <si>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</si>
  <si>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</si>
  <si>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</si>
  <si>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</si>
  <si>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</si>
  <si>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</si>
  <si>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</si>
  <si>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</si>
  <si>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</si>
  <si>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</si>
  <si>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</si>
  <si>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</si>
  <si>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</si>
  <si>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</si>
  <si>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</si>
  <si>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</si>
  <si>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</si>
  <si>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</si>
  <si>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</si>
  <si>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</si>
  <si>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</si>
  <si>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</si>
  <si>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</si>
  <si>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</si>
  <si>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</si>
  <si>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</si>
  <si>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</si>
  <si>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</si>
  <si>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</si>
  <si>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</si>
  <si>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</si>
  <si>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</si>
  <si>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</si>
  <si>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</si>
  <si>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</si>
  <si>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</si>
  <si>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</si>
  <si>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</si>
  <si>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</si>
  <si>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</si>
  <si>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</si>
  <si>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</si>
  <si>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</si>
  <si>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</si>
  <si>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</si>
  <si>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</si>
  <si>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</si>
  <si>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</si>
  <si>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</si>
  <si>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</si>
  <si>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</si>
  <si>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</si>
  <si>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</si>
  <si>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</si>
  <si>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</si>
  <si>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</si>
  <si>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</si>
  <si>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</si>
  <si>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</si>
  <si>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</si>
  <si>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</si>
  <si>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</si>
  <si>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</si>
  <si>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</si>
  <si>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</si>
  <si>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</si>
  <si>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</si>
  <si>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</si>
  <si>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</si>
  <si>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</si>
  <si>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</si>
  <si>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</si>
  <si>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</si>
  <si>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</si>
  <si>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</si>
  <si>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</si>
  <si>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</si>
  <si>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</si>
  <si>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</si>
  <si>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</si>
  <si>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</si>
  <si>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</si>
  <si>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</si>
  <si>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</si>
  <si>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</si>
  <si>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</si>
  <si>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</si>
  <si>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</si>
  <si>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</si>
  <si>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</si>
  <si>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</si>
  <si>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</si>
  <si>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</si>
  <si>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</si>
  <si>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</si>
  <si>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</si>
  <si>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</si>
  <si>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</si>
  <si>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</si>
  <si>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</si>
  <si>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</si>
  <si>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</si>
  <si>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</si>
  <si>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</si>
  <si>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</si>
  <si>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</si>
  <si>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</si>
  <si>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</si>
  <si>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</si>
  <si>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</si>
  <si>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</si>
  <si>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</si>
  <si>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</si>
  <si>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</si>
  <si>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</si>
  <si>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</si>
  <si>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</si>
  <si>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</si>
  <si>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</si>
  <si>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</si>
  <si>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</si>
  <si>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</si>
  <si>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</si>
  <si>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</si>
  <si>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</si>
  <si>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</si>
  <si>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</si>
  <si>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</si>
  <si>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</si>
  <si>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</si>
  <si>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</si>
  <si>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</si>
  <si>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</si>
  <si>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</si>
  <si>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</si>
  <si>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</si>
  <si>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</si>
  <si>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</si>
  <si>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</si>
  <si>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</si>
  <si>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</si>
  <si>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</si>
  <si>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</si>
  <si>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</si>
  <si>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</si>
  <si>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</si>
  <si>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</si>
  <si>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</si>
  <si>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</si>
  <si>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</si>
  <si>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</si>
  <si>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</si>
  <si>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</si>
  <si>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</si>
  <si>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</si>
  <si>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</si>
  <si>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</si>
  <si>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</si>
  <si>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</si>
  <si>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</si>
  <si>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</si>
  <si>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</si>
  <si>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</si>
  <si>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</si>
  <si>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</si>
  <si>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</si>
  <si>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</si>
  <si>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</si>
  <si>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</si>
  <si>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</si>
  <si>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</si>
  <si>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</si>
  <si>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</si>
  <si>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</si>
  <si>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</si>
  <si>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</si>
  <si>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</si>
  <si>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</si>
  <si>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</si>
  <si>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</si>
  <si>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</si>
  <si>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</si>
  <si>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</si>
  <si>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</si>
  <si>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</si>
  <si>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</si>
  <si>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</si>
  <si>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</si>
  <si>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</si>
  <si>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</si>
  <si>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</si>
  <si>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</si>
  <si>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</si>
  <si>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</si>
  <si>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</si>
  <si>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</si>
  <si>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</si>
  <si>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</si>
  <si>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</si>
  <si>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</si>
  <si>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</si>
  <si>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</si>
  <si>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</si>
  <si>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</si>
  <si>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</si>
  <si>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</si>
  <si>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</si>
  <si>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</si>
  <si>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</si>
  <si>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</si>
  <si>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</si>
  <si>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</si>
  <si>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</si>
  <si>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</si>
  <si>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</si>
  <si>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</si>
  <si>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</si>
  <si>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</si>
  <si>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</si>
  <si>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</si>
  <si>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</si>
  <si>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</si>
  <si>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</si>
  <si>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</si>
  <si>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</si>
  <si>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</si>
  <si>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</si>
  <si>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</si>
  <si>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</si>
  <si>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</si>
  <si>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</si>
  <si>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</si>
  <si>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</si>
  <si>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</si>
  <si>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</si>
  <si>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</si>
  <si>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</si>
  <si>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</si>
  <si>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</si>
  <si>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</si>
  <si>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</si>
  <si>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</si>
  <si>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</si>
  <si>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</si>
  <si>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</si>
  <si>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</si>
  <si>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</si>
  <si>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</si>
  <si>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</si>
  <si>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</si>
  <si>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</si>
  <si>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</si>
  <si>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</si>
  <si>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</si>
  <si>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</si>
  <si>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</si>
  <si>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</si>
  <si>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</si>
  <si>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</si>
  <si>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</si>
  <si>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</si>
  <si>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</si>
  <si>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</si>
  <si>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</si>
  <si>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</si>
  <si>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</si>
  <si>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</si>
  <si>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</si>
  <si>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</si>
  <si>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</si>
  <si>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</si>
  <si>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</si>
  <si>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</si>
  <si>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</si>
  <si>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</si>
  <si>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</si>
  <si>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</si>
  <si>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</si>
  <si>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</si>
  <si>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</si>
  <si>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</si>
  <si>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</si>
  <si>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</si>
  <si>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</si>
  <si>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</si>
  <si>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</si>
  <si>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</si>
  <si>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</si>
  <si>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</si>
  <si>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</si>
  <si>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</si>
  <si>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</si>
  <si>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</si>
  <si>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</si>
  <si>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</si>
  <si>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</si>
  <si>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</si>
  <si>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</si>
  <si>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</si>
  <si>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</si>
  <si>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</si>
  <si>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</si>
  <si>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</si>
  <si>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</si>
  <si>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</si>
  <si>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</si>
  <si>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</si>
  <si>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</si>
  <si>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</si>
  <si>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</si>
  <si>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</si>
  <si>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</si>
  <si>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</si>
  <si>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</si>
  <si>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</si>
  <si>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</si>
  <si>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</si>
  <si>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</si>
  <si>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</si>
  <si>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</si>
  <si>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</si>
  <si>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</si>
  <si>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</si>
  <si>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</si>
  <si>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</si>
  <si>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</si>
  <si>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</si>
  <si>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</si>
  <si>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</si>
  <si>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</si>
  <si>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</si>
  <si>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</si>
  <si>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</si>
  <si>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</si>
  <si>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</si>
  <si>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</si>
  <si>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</si>
  <si>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</si>
  <si>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</si>
  <si>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</si>
  <si>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</si>
  <si>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</si>
  <si>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</si>
  <si>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</si>
  <si>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</si>
  <si>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</si>
  <si>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</si>
  <si>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</si>
  <si>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</si>
  <si>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</si>
  <si>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</si>
  <si>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</si>
  <si>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</si>
  <si>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</si>
  <si>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</si>
  <si>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</si>
  <si>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</si>
  <si>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</si>
  <si>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</si>
  <si>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</si>
  <si>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</si>
  <si>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</si>
  <si>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</si>
  <si>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</si>
  <si>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</si>
  <si>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</si>
  <si>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</si>
  <si>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</si>
  <si>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</si>
  <si>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</si>
  <si>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</si>
  <si>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</si>
  <si>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</si>
  <si>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</si>
  <si>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</si>
  <si>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</si>
  <si>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</si>
  <si>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</si>
  <si>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</si>
  <si>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</si>
  <si>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</si>
  <si>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</si>
  <si>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</si>
  <si>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</si>
  <si>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</si>
  <si>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</si>
  <si>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</si>
  <si>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</si>
  <si>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</si>
  <si>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</si>
  <si>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</si>
  <si>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</si>
  <si>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</si>
  <si>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</si>
  <si>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</si>
  <si>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</si>
  <si>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</si>
  <si>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</si>
  <si>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</si>
  <si>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</si>
  <si>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</si>
  <si>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</si>
  <si>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</si>
  <si>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</si>
  <si>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</si>
  <si>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</si>
  <si>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</si>
  <si>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</si>
  <si>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</si>
  <si>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</si>
  <si>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</si>
  <si>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</si>
  <si>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</si>
  <si>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</si>
  <si>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</si>
  <si>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</si>
  <si>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</si>
  <si>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</si>
  <si>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</si>
  <si>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</si>
  <si>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</si>
  <si>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</si>
  <si>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</si>
  <si>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</si>
  <si>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</si>
  <si>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</si>
  <si>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</si>
  <si>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</si>
  <si>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</si>
  <si>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</si>
  <si>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</si>
  <si>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</si>
  <si>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</si>
  <si>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</si>
  <si>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</si>
  <si>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</si>
  <si>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</si>
  <si>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</si>
  <si>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</si>
  <si>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</si>
  <si>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</si>
  <si>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</si>
  <si>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</si>
  <si>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</si>
  <si>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</si>
  <si>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</si>
  <si>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</si>
  <si>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</si>
  <si>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</si>
  <si>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</si>
  <si>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</si>
  <si>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</si>
  <si>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</si>
  <si>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</si>
  <si>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</si>
  <si>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</si>
  <si>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</si>
  <si>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</si>
  <si>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</si>
  <si>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</si>
  <si>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</si>
  <si>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</si>
  <si>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</si>
  <si>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</si>
  <si>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</si>
  <si>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</si>
  <si>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</si>
  <si>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</si>
  <si>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</si>
  <si>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</si>
  <si>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</si>
  <si>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</si>
  <si>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</si>
  <si>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</si>
  <si>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</si>
  <si>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</si>
  <si>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</si>
  <si>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</si>
  <si>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</si>
  <si>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</si>
  <si>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</si>
  <si>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</si>
  <si>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</si>
  <si>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</si>
  <si>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</si>
  <si>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</si>
  <si>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</si>
  <si>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</si>
  <si>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</si>
  <si>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</si>
  <si>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</si>
  <si>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</si>
  <si>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</si>
  <si>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</si>
  <si>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</si>
  <si>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</si>
  <si>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</si>
  <si>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</si>
  <si>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</si>
  <si>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</si>
  <si>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</si>
  <si>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</si>
  <si>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</si>
  <si>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</si>
  <si>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</si>
  <si>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</si>
  <si>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</si>
  <si>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</si>
  <si>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</si>
  <si>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</si>
  <si>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</si>
  <si>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</si>
  <si>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</si>
  <si>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</si>
  <si>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</si>
  <si>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</si>
  <si>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</si>
  <si>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</si>
  <si>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</si>
  <si>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</si>
  <si>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</si>
  <si>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</si>
  <si>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</si>
  <si>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</si>
  <si>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</si>
  <si>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</si>
  <si>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</si>
  <si>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</si>
  <si>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</si>
  <si>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</si>
  <si>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</si>
  <si>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</si>
  <si>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</si>
  <si>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</si>
  <si>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</si>
  <si>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</si>
  <si>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</si>
  <si>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</si>
  <si>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</si>
  <si>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</si>
  <si>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</si>
  <si>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</si>
  <si>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</si>
  <si>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</si>
  <si>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</si>
  <si>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</si>
  <si>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</si>
  <si>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</si>
  <si>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</si>
  <si>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</si>
  <si>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</si>
  <si>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</si>
  <si>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</si>
  <si>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</si>
  <si>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</si>
  <si>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</si>
  <si>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</si>
  <si>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</si>
  <si>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</si>
  <si>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</si>
  <si>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</si>
  <si>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</si>
  <si>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</si>
  <si>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</si>
  <si>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</si>
  <si>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</si>
  <si>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</si>
  <si>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</si>
  <si>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</si>
  <si>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</si>
  <si>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</si>
  <si>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</si>
  <si>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</si>
  <si>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</si>
  <si>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</si>
  <si>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</si>
  <si>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</si>
  <si>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</si>
  <si>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</si>
  <si>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</si>
  <si>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</si>
  <si>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</si>
  <si>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</si>
  <si>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</si>
  <si>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</si>
  <si>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</si>
  <si>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</si>
  <si>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</si>
  <si>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</si>
  <si>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</si>
  <si>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</si>
  <si>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</si>
  <si>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</si>
  <si>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</si>
  <si>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</si>
  <si>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</si>
  <si>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</si>
  <si>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</si>
  <si>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</si>
  <si>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</si>
  <si>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</si>
  <si>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</si>
  <si>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</si>
  <si>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</si>
  <si>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</si>
  <si>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</si>
  <si>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</si>
  <si>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</si>
  <si>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</si>
  <si>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</si>
  <si>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</si>
  <si>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</si>
  <si>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</si>
  <si>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</si>
  <si>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</si>
  <si>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</si>
  <si>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</si>
  <si>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</si>
  <si>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</si>
  <si>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</si>
  <si>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</si>
  <si>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</si>
  <si>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</si>
  <si>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</si>
  <si>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</si>
  <si>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</si>
  <si>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</si>
  <si>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</si>
  <si>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</si>
  <si>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</si>
  <si>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</si>
  <si>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</si>
  <si>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</si>
  <si>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</si>
  <si>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</si>
  <si>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</si>
  <si>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</si>
  <si>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</si>
  <si>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</si>
  <si>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</si>
  <si>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</si>
  <si>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</si>
  <si>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</si>
  <si>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</si>
  <si>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</si>
  <si>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</si>
  <si>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</si>
  <si>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</si>
  <si>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</si>
  <si>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</si>
  <si>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</si>
  <si>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</si>
  <si>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</si>
  <si>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</si>
  <si>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</si>
  <si>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</si>
  <si>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</si>
  <si>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</si>
  <si>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</si>
  <si>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</si>
  <si>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</si>
  <si>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</si>
  <si>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</si>
  <si>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</si>
  <si>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</si>
  <si>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</si>
  <si>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</si>
  <si>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</si>
  <si>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</si>
  <si>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</si>
  <si>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</si>
  <si>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</si>
  <si>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</si>
  <si>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</si>
  <si>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</si>
  <si>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</si>
  <si>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</si>
  <si>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</si>
  <si>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</si>
  <si>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</si>
  <si>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</si>
  <si>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</si>
  <si>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</si>
  <si>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</si>
  <si>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</si>
  <si>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</si>
  <si>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</si>
  <si>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</si>
  <si>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</si>
  <si>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</si>
  <si>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</si>
  <si>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</si>
  <si>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</si>
  <si>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</si>
  <si>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</si>
  <si>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</si>
  <si>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</si>
  <si>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</si>
  <si>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</si>
  <si>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</si>
  <si>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</si>
  <si>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</si>
  <si>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</si>
  <si>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</si>
  <si>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</si>
  <si>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</si>
  <si>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</si>
  <si>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</si>
  <si>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</si>
  <si>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</si>
  <si>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</si>
  <si>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</si>
  <si>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</si>
  <si>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</si>
  <si>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</si>
  <si>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</si>
  <si>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</si>
  <si>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</si>
  <si>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</si>
  <si>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</si>
  <si>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</si>
  <si>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</si>
  <si>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</si>
  <si>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</si>
  <si>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</si>
  <si>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</si>
  <si>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</si>
  <si>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</si>
  <si>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</si>
  <si>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</si>
  <si>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</si>
  <si>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</si>
  <si>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</si>
  <si>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</si>
  <si>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</si>
  <si>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</si>
  <si>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</si>
  <si>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</si>
  <si>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</si>
  <si>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</si>
  <si>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</si>
  <si>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</si>
  <si>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</si>
  <si>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</si>
  <si>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</si>
  <si>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</si>
  <si>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</si>
  <si>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</si>
  <si>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</si>
  <si>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</si>
  <si>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</si>
  <si>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</si>
  <si>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</si>
  <si>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</si>
  <si>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</si>
  <si>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</si>
  <si>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</si>
  <si>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</si>
  <si>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</si>
  <si>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</si>
  <si>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</si>
  <si>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</si>
  <si>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</si>
  <si>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</si>
  <si>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</si>
  <si>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</si>
  <si>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</si>
  <si>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</si>
  <si>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</si>
  <si>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</si>
  <si>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</si>
  <si>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</si>
  <si>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</si>
  <si>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</si>
  <si>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</si>
  <si>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</si>
  <si>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</si>
  <si>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</si>
  <si>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</si>
  <si>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</si>
  <si>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</si>
  <si>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</si>
  <si>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</si>
  <si>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</si>
  <si>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</si>
  <si>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</si>
  <si>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</si>
  <si>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</si>
  <si>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</si>
  <si>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</si>
  <si>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</si>
  <si>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</si>
  <si>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</si>
  <si>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</si>
  <si>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</si>
  <si>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</si>
  <si>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</si>
  <si>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</si>
  <si>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</si>
  <si>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</si>
  <si>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</si>
  <si>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</si>
  <si>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</si>
  <si>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</si>
  <si>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</si>
  <si>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</si>
  <si>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</si>
  <si>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</si>
  <si>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</si>
  <si>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</si>
  <si>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</si>
  <si>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</si>
  <si>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</si>
  <si>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</si>
  <si>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</si>
  <si>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</si>
  <si>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</si>
  <si>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</si>
  <si>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</si>
  <si>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</si>
  <si>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</si>
  <si>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</si>
  <si>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</si>
  <si>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</si>
  <si>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</si>
  <si>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</si>
  <si>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</si>
  <si>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</si>
  <si>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</si>
  <si>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</si>
  <si>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</si>
  <si>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</si>
  <si>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</si>
  <si>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</si>
  <si>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</si>
  <si>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</si>
  <si>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</si>
  <si>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</si>
  <si>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</si>
  <si>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</si>
  <si>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</si>
  <si>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</si>
  <si>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</si>
  <si>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</si>
  <si>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</si>
  <si>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</si>
  <si>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</si>
  <si>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</si>
  <si>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</si>
  <si>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</si>
  <si>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</si>
  <si>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</si>
  <si>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</si>
  <si>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</si>
  <si>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</si>
  <si>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</si>
  <si>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</si>
  <si>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</si>
  <si>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</si>
  <si>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</si>
  <si>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</si>
  <si>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</si>
  <si>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</si>
  <si>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</si>
  <si>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</si>
  <si>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</si>
  <si>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</si>
  <si>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</si>
  <si>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</si>
  <si>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</si>
  <si>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</si>
  <si>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</si>
  <si>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</si>
  <si>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</si>
  <si>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</si>
  <si>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</si>
  <si>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</si>
  <si>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</si>
  <si>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</si>
  <si>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</si>
  <si>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</si>
  <si>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</si>
  <si>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</si>
  <si>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</si>
  <si>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</si>
  <si>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</si>
  <si>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</si>
  <si>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</si>
  <si>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</si>
  <si>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</si>
  <si>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</si>
  <si>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</si>
  <si>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</si>
  <si>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</si>
  <si>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</si>
  <si>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</si>
  <si>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</si>
  <si>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</si>
  <si>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</si>
  <si>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</si>
  <si>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</si>
  <si>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</si>
  <si>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</si>
  <si>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</si>
  <si>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</si>
  <si>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</si>
  <si>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</si>
  <si>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</si>
  <si>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</si>
  <si>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</si>
  <si>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</si>
  <si>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</si>
  <si>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</si>
  <si>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</si>
  <si>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</si>
  <si>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</si>
  <si>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</si>
  <si>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</si>
  <si>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</si>
  <si>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</si>
  <si>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</si>
  <si>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</si>
  <si>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</si>
  <si>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</si>
  <si>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</si>
  <si>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</si>
  <si>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</si>
  <si>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</si>
  <si>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</si>
  <si>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</si>
  <si>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</si>
  <si>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</si>
  <si>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</si>
  <si>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</si>
  <si>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</si>
  <si>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</si>
  <si>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</si>
  <si>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</si>
  <si>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</si>
  <si>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</si>
  <si>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</si>
  <si>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</si>
  <si>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</si>
  <si>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</si>
  <si>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</si>
  <si>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</si>
  <si>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</si>
  <si>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</si>
  <si>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</si>
  <si>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</si>
  <si>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</si>
  <si>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</si>
  <si>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</si>
  <si>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</si>
  <si>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</si>
  <si>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</si>
  <si>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</si>
  <si>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</si>
  <si>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</si>
  <si>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</si>
  <si>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</si>
  <si>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</si>
  <si>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</si>
  <si>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</si>
  <si>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</si>
  <si>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</si>
  <si>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</si>
  <si>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</si>
  <si>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</si>
  <si>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</si>
  <si>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</si>
  <si>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</si>
  <si>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</si>
  <si>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</si>
  <si>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</si>
  <si>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</si>
  <si>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</si>
  <si>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</si>
  <si>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</si>
  <si>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</si>
  <si>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</si>
  <si>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</si>
  <si>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</si>
  <si>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</si>
  <si>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</si>
  <si>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</si>
  <si>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</si>
  <si>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</si>
  <si>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</si>
  <si>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</si>
  <si>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</si>
  <si>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</si>
  <si>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</si>
  <si>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</si>
  <si>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</si>
  <si>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</si>
  <si>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</si>
  <si>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</si>
  <si>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</si>
  <si>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</si>
  <si>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</si>
  <si>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</si>
  <si>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</si>
  <si>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</si>
  <si>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</si>
  <si>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</si>
  <si>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</si>
  <si>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</si>
  <si>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</si>
  <si>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</si>
  <si>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</si>
  <si>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</si>
  <si>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</si>
  <si>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</si>
  <si>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</si>
  <si>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</si>
  <si>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</si>
  <si>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</si>
  <si>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</si>
  <si>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</si>
  <si>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</si>
  <si>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</si>
  <si>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</si>
  <si>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</si>
  <si>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</si>
  <si>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</si>
  <si>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</si>
  <si>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</si>
  <si>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</si>
  <si>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</si>
  <si>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</si>
  <si>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</si>
  <si>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</si>
  <si>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</si>
  <si>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</si>
  <si>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</si>
  <si>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</si>
  <si>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</si>
  <si>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</si>
  <si>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</si>
  <si>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</si>
  <si>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</si>
  <si>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</si>
  <si>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</si>
  <si>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</si>
  <si>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</si>
  <si>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</si>
  <si>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</si>
  <si>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</si>
  <si>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</si>
  <si>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</si>
  <si>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</si>
  <si>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</si>
  <si>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</si>
  <si>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</si>
  <si>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</si>
  <si>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</si>
  <si>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</si>
  <si>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</si>
  <si>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</si>
  <si>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</si>
  <si>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</si>
  <si>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</si>
  <si>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</si>
  <si>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</si>
  <si>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</si>
  <si>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</si>
  <si>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</si>
  <si>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</si>
  <si>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</si>
  <si>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</si>
  <si>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</si>
  <si>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</si>
  <si>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</si>
  <si>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</si>
  <si>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</si>
  <si>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</si>
  <si>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</si>
  <si>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</si>
  <si>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</si>
  <si>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</si>
  <si>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</si>
  <si>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</si>
  <si>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</si>
  <si>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</si>
  <si>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</si>
  <si>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</si>
  <si>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</si>
  <si>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</si>
  <si>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</si>
  <si>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</si>
  <si>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</si>
  <si>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</si>
  <si>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</si>
  <si>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</si>
  <si>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</si>
  <si>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</si>
  <si>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</si>
  <si>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</si>
  <si>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</si>
  <si>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</si>
  <si>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</si>
  <si>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</si>
  <si>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</si>
  <si>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</si>
  <si>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</si>
  <si>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</si>
  <si>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</si>
  <si>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</si>
  <si>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</si>
  <si>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</si>
  <si>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</si>
  <si>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</si>
  <si>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</si>
  <si>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</si>
  <si>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</si>
  <si>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</si>
  <si>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</si>
  <si>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</si>
  <si>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</si>
  <si>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</si>
  <si>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</si>
  <si>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</si>
  <si>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</si>
  <si>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</si>
  <si>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</si>
  <si>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</si>
  <si>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</si>
  <si>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</si>
  <si>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</si>
  <si>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</si>
  <si>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</si>
  <si>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</si>
  <si>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</si>
  <si>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</si>
  <si>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</si>
  <si>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</si>
  <si>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</si>
  <si>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</si>
  <si>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</si>
  <si>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</si>
  <si>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</si>
  <si>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</si>
  <si>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</si>
  <si>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</si>
  <si>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</si>
  <si>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</si>
  <si>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</si>
  <si>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</si>
  <si>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</si>
  <si>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</si>
  <si>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</si>
  <si>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</si>
  <si>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</si>
  <si>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</si>
  <si>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</si>
  <si>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</si>
  <si>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</si>
  <si>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</si>
  <si>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</si>
  <si>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</si>
  <si>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</si>
  <si>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</si>
  <si>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</si>
  <si>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</si>
  <si>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</si>
  <si>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</si>
  <si>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</si>
  <si>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</si>
  <si>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</si>
  <si>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</si>
  <si>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</si>
  <si>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</si>
  <si>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</si>
  <si>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</si>
  <si>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</si>
  <si>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</si>
  <si>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</si>
  <si>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</si>
  <si>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</si>
  <si>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</si>
  <si>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</si>
  <si>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</si>
  <si>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</si>
  <si>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</si>
  <si>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</si>
  <si>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</si>
  <si>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</si>
  <si>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</si>
  <si>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</si>
  <si>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</si>
  <si>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</si>
  <si>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</si>
  <si>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</si>
  <si>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</si>
  <si>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</si>
  <si>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</si>
  <si>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</si>
  <si>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</si>
  <si>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</si>
  <si>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</si>
  <si>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</si>
  <si>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</si>
  <si>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</si>
  <si>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</si>
  <si>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</si>
  <si>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</si>
  <si>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</si>
  <si>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</si>
  <si>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</si>
  <si>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</si>
  <si>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</si>
  <si>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</si>
  <si>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</si>
  <si>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</si>
  <si>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</si>
  <si>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</si>
  <si>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</si>
  <si>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</si>
  <si>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</si>
  <si>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</si>
  <si>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</si>
  <si>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</si>
  <si>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</si>
  <si>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</si>
  <si>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</si>
  <si>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</si>
  <si>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</si>
  <si>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</si>
  <si>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</si>
  <si>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</si>
  <si>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</si>
  <si>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</si>
  <si>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</si>
  <si>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</si>
  <si>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</si>
  <si>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</si>
  <si>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</si>
  <si>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</si>
  <si>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</si>
  <si>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</si>
  <si>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</si>
  <si>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</si>
  <si>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</si>
  <si>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</si>
  <si>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</si>
  <si>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</si>
  <si>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</si>
  <si>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</si>
  <si>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</si>
  <si>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</si>
  <si>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</si>
  <si>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</si>
  <si>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</si>
  <si>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</si>
  <si>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</si>
  <si>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</si>
  <si>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</si>
  <si>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</si>
  <si>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</si>
  <si>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</si>
  <si>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</si>
  <si>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</si>
  <si>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</si>
  <si>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</si>
  <si>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</si>
  <si>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</si>
  <si>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</si>
  <si>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</si>
  <si>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</si>
  <si>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</si>
  <si>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</si>
  <si>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</si>
  <si>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</si>
  <si>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</si>
  <si>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</si>
  <si>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</si>
  <si>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</si>
  <si>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</si>
  <si>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</si>
  <si>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</si>
  <si>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</si>
  <si>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</si>
  <si>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</si>
  <si>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</si>
  <si>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</si>
  <si>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</si>
  <si>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</si>
  <si>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</si>
  <si>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</si>
  <si>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</si>
  <si>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</si>
  <si>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</si>
  <si>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</si>
  <si>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</si>
  <si>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</si>
  <si>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</si>
  <si>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</si>
  <si>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</si>
  <si>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</si>
  <si>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</si>
  <si>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</si>
  <si>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</si>
  <si>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</si>
  <si>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</si>
  <si>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</si>
  <si>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</si>
  <si>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</si>
  <si>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</si>
  <si>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</si>
  <si>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</si>
  <si>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</si>
  <si>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</si>
  <si>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</si>
  <si>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</si>
  <si>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</si>
  <si>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</si>
  <si>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</si>
  <si>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</si>
  <si>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</si>
  <si>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</si>
  <si>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</si>
  <si>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</si>
  <si>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</si>
  <si>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</si>
  <si>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</si>
  <si>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</si>
  <si>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</si>
  <si>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</si>
  <si>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</si>
  <si>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</si>
  <si>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</si>
  <si>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</si>
  <si>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</si>
  <si>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</si>
  <si>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</si>
  <si>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</si>
  <si>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</si>
  <si>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</si>
  <si>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</si>
  <si>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</si>
  <si>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</si>
  <si>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</si>
  <si>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</si>
  <si>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</si>
  <si>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</si>
  <si>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</si>
  <si>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</si>
  <si>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</si>
  <si>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</si>
  <si>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</si>
  <si>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</si>
  <si>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</si>
  <si>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</si>
  <si>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</si>
  <si>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</si>
  <si>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</si>
  <si>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</si>
  <si>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</si>
  <si>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</si>
  <si>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</si>
  <si>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</si>
  <si>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</si>
  <si>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</si>
  <si>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</si>
  <si>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</si>
  <si>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</si>
  <si>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</si>
  <si>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</si>
  <si>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</si>
  <si>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</si>
  <si>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</si>
  <si>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</si>
  <si>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</si>
  <si>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</si>
  <si>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</si>
  <si>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</si>
  <si>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</si>
  <si>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</si>
  <si>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</si>
  <si>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</si>
  <si>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</si>
  <si>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</si>
  <si>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</si>
  <si>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</si>
  <si>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</si>
  <si>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</si>
  <si>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</si>
  <si>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</si>
  <si>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</si>
  <si>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</si>
  <si>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</si>
  <si>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</si>
  <si>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</si>
  <si>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</si>
  <si>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</si>
  <si>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</si>
  <si>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</si>
  <si>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</si>
  <si>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</si>
  <si>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</si>
  <si>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</si>
  <si>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</si>
  <si>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</si>
  <si>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</si>
  <si>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</si>
  <si>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</si>
  <si>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</si>
  <si>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</si>
  <si>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</si>
  <si>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</si>
  <si>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</si>
  <si>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</si>
  <si>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</si>
  <si>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</si>
  <si>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</si>
  <si>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</si>
  <si>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</si>
  <si>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</si>
  <si>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</si>
  <si>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</si>
  <si>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</si>
  <si>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</si>
  <si>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</si>
  <si>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</si>
  <si>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</si>
  <si>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</si>
  <si>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</si>
  <si>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</si>
  <si>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</si>
  <si>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</si>
  <si>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</si>
  <si>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</si>
  <si>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</si>
  <si>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</si>
  <si>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</si>
  <si>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</si>
  <si>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</si>
  <si>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</si>
  <si>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</si>
  <si>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</si>
  <si>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</si>
  <si>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</si>
  <si>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</si>
  <si>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</si>
  <si>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</si>
  <si>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</si>
  <si>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</si>
  <si>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</si>
  <si>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</si>
  <si>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</si>
  <si>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</si>
  <si>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</si>
  <si>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</si>
  <si>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</si>
  <si>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</si>
  <si>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</si>
  <si>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</si>
  <si>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</si>
  <si>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</si>
  <si>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</si>
  <si>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</si>
  <si>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</si>
  <si>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</si>
  <si>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</si>
  <si>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</si>
  <si>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</si>
  <si>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</si>
  <si>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</si>
  <si>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</si>
  <si>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</si>
  <si>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</si>
  <si>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</si>
  <si>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</si>
  <si>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</si>
  <si>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</si>
  <si>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</si>
  <si>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</si>
  <si>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</si>
  <si>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</si>
  <si>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</si>
  <si>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</si>
  <si>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</si>
  <si>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</si>
  <si>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</si>
  <si>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</si>
  <si>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</si>
  <si>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</si>
  <si>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</si>
  <si>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</si>
  <si>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</si>
  <si>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</si>
  <si>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</si>
  <si>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</si>
  <si>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</si>
  <si>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</si>
  <si>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</si>
  <si>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</si>
  <si>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</si>
  <si>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</si>
  <si>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</si>
  <si>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</si>
  <si>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</si>
  <si>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</si>
  <si>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</si>
  <si>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</si>
  <si>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</si>
  <si>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</si>
  <si>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</si>
  <si>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</si>
  <si>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</si>
  <si>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</si>
  <si>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</si>
  <si>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</si>
  <si>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</si>
  <si>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</si>
  <si>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</si>
  <si>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</si>
  <si>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</si>
  <si>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</si>
  <si>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</si>
  <si>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</si>
  <si>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</si>
  <si>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</si>
  <si>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</si>
  <si>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</si>
  <si>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</si>
  <si>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</si>
  <si>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</si>
  <si>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</si>
  <si>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</si>
  <si>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</si>
  <si>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</si>
  <si>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</si>
  <si>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</si>
  <si>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</si>
  <si>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</si>
  <si>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</si>
  <si>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</si>
  <si>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</si>
  <si>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</si>
  <si>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</si>
  <si>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</si>
  <si>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</si>
  <si>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</si>
  <si>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</si>
  <si>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</si>
  <si>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</si>
  <si>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</si>
  <si>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</si>
  <si>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</si>
  <si>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</si>
  <si>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</si>
  <si>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</si>
  <si>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</si>
  <si>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</si>
  <si>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</si>
  <si>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</si>
  <si>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</si>
  <si>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</si>
  <si>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</si>
  <si>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</si>
  <si>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</si>
  <si>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</si>
  <si>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</si>
  <si>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</si>
  <si>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</si>
  <si>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</si>
  <si>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</si>
  <si>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</si>
  <si>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</si>
  <si>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</si>
  <si>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</si>
  <si>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</si>
  <si>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</si>
  <si>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</si>
  <si>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</si>
  <si>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</si>
  <si>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</si>
  <si>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</si>
  <si>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</si>
  <si>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</si>
  <si>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</si>
  <si>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</si>
  <si>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</si>
  <si>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</si>
  <si>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</si>
  <si>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</si>
  <si>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</si>
  <si>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</si>
  <si>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</si>
  <si>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</si>
  <si>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</si>
  <si>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</si>
  <si>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</si>
  <si>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</si>
  <si>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</si>
  <si>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</si>
  <si>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</si>
  <si>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</si>
  <si>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</si>
  <si>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</si>
  <si>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</si>
  <si>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</si>
  <si>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</si>
  <si>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</si>
  <si>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</si>
  <si>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</si>
  <si>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</si>
  <si>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</si>
  <si>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</si>
  <si>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</si>
  <si>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</si>
  <si>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</si>
  <si>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</si>
  <si>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</si>
  <si>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</si>
  <si>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</si>
  <si>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</si>
  <si>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</si>
  <si>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</si>
  <si>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</si>
  <si>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</si>
  <si>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</si>
  <si>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</si>
  <si>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</si>
  <si>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</si>
  <si>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</si>
  <si>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</si>
  <si>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</si>
  <si>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</si>
  <si>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</si>
  <si>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</si>
  <si>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</si>
  <si>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</si>
  <si>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</si>
  <si>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</si>
  <si>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</si>
  <si>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</si>
  <si>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</si>
  <si>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</si>
  <si>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</si>
  <si>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</si>
  <si>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</si>
  <si>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</si>
  <si>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</si>
  <si>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</si>
  <si>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</si>
  <si>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</si>
  <si>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</si>
  <si>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</si>
  <si>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</si>
  <si>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</si>
  <si>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</si>
  <si>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</si>
  <si>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</si>
  <si>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</si>
  <si>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</si>
  <si>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</si>
  <si>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</si>
  <si>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</si>
  <si>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</si>
  <si>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</si>
  <si>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</si>
  <si>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</si>
  <si>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</si>
  <si>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</si>
  <si>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</si>
  <si>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</si>
  <si>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</si>
  <si>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</si>
  <si>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</si>
  <si>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</si>
  <si>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</si>
  <si>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</si>
  <si>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</si>
  <si>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</si>
  <si>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</si>
  <si>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</si>
  <si>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</si>
  <si>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</si>
  <si>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</si>
  <si>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</si>
  <si>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</si>
  <si>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</si>
  <si>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</si>
  <si>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</si>
  <si>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</si>
  <si>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</si>
  <si>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</si>
  <si>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</si>
  <si>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</si>
  <si>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</si>
  <si>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</si>
  <si>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</si>
  <si>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</si>
  <si>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</si>
  <si>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</si>
  <si>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</si>
  <si>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</si>
  <si>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</si>
  <si>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</si>
  <si>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</si>
  <si>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</si>
  <si>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</si>
  <si>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</si>
  <si>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</si>
  <si>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</si>
  <si>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</si>
  <si>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</si>
  <si>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</si>
  <si>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</si>
  <si>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</si>
  <si>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</si>
  <si>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</si>
  <si>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</si>
  <si>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</si>
  <si>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</si>
  <si>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</si>
  <si>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</si>
  <si>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</si>
  <si>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</si>
  <si>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</si>
  <si>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</si>
  <si>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</si>
  <si>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</si>
  <si>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</si>
  <si>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</si>
  <si>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</si>
  <si>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</si>
  <si>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</si>
  <si>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</si>
  <si>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</si>
  <si>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</si>
  <si>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</si>
  <si>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</si>
  <si>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</si>
  <si>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</si>
  <si>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</si>
  <si>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</si>
  <si>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</si>
  <si>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</si>
  <si>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</si>
  <si>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</si>
  <si>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</si>
  <si>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</si>
  <si>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</si>
  <si>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</si>
  <si>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</si>
  <si>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</si>
  <si>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</si>
  <si>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</si>
  <si>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</si>
  <si>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</si>
  <si>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</si>
  <si>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</si>
  <si>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</si>
  <si>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</si>
  <si>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</si>
  <si>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</si>
  <si>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</si>
  <si>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</si>
  <si>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</si>
  <si>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</si>
  <si>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</si>
  <si>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</si>
  <si>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</si>
  <si>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</si>
  <si>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</si>
  <si>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</si>
  <si>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</si>
  <si>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</si>
  <si>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</si>
  <si>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</si>
  <si>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</si>
  <si>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</si>
  <si>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</si>
  <si>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</si>
  <si>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</si>
  <si>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</si>
  <si>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</si>
  <si>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</si>
  <si>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</si>
  <si>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</si>
  <si>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</si>
  <si>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</si>
  <si>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</si>
  <si>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</si>
  <si>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</si>
  <si>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</si>
  <si>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</si>
  <si>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</si>
  <si>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</si>
  <si>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</si>
  <si>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</si>
  <si>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</si>
  <si>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</si>
  <si>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</si>
  <si>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</si>
  <si>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</si>
  <si>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</si>
  <si>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</si>
  <si>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</si>
  <si>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</si>
  <si>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</si>
  <si>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</si>
  <si>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</si>
  <si>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</si>
  <si>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</si>
  <si>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</si>
  <si>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</si>
  <si>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</si>
  <si>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</si>
  <si>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</si>
  <si>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</si>
  <si>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</si>
  <si>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</si>
  <si>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</si>
  <si>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</si>
  <si>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</si>
  <si>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</si>
  <si>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</si>
  <si>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</si>
  <si>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</si>
  <si>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</si>
  <si>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</si>
  <si>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</si>
  <si>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</si>
  <si>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</si>
  <si>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</si>
  <si>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</si>
  <si>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</si>
  <si>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</si>
  <si>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</si>
  <si>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</si>
  <si>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</si>
  <si>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</si>
  <si>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</si>
  <si>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</si>
  <si>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</si>
  <si>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</si>
  <si>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</si>
  <si>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</si>
  <si>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</si>
  <si>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</si>
  <si>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</si>
  <si>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</si>
  <si>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</si>
  <si>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</si>
  <si>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</si>
  <si>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</si>
  <si>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</si>
  <si>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</si>
  <si>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</si>
  <si>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</si>
  <si>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</si>
  <si>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</si>
  <si>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</si>
  <si>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</si>
  <si>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</si>
  <si>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</si>
  <si>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</si>
  <si>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</si>
  <si>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</si>
  <si>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</si>
  <si>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</si>
  <si>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</si>
  <si>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</si>
  <si>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</si>
  <si>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</si>
  <si>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</si>
  <si>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</si>
  <si>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</si>
  <si>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</si>
  <si>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</si>
  <si>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</si>
  <si>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</si>
  <si>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</si>
  <si>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</si>
  <si>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</si>
  <si>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</si>
  <si>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</si>
  <si>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</si>
  <si>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</si>
  <si>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</si>
  <si>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</si>
  <si>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</si>
  <si>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</si>
  <si>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</si>
  <si>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</si>
  <si>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</si>
  <si>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</si>
  <si>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</si>
  <si>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</si>
  <si>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</si>
  <si>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</si>
  <si>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</si>
  <si>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</si>
  <si>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</si>
  <si>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</si>
  <si>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</si>
  <si>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</si>
  <si>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</si>
  <si>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</si>
  <si>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</si>
  <si>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</si>
  <si>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</si>
  <si>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</si>
  <si>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</si>
  <si>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</si>
  <si>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</si>
  <si>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</si>
  <si>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</si>
  <si>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</si>
  <si>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</si>
  <si>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</si>
  <si>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</si>
  <si>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</si>
  <si>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</si>
  <si>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</si>
  <si>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</si>
  <si>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</si>
  <si>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</si>
  <si>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</si>
  <si>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</si>
  <si>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</si>
  <si>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</si>
  <si>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</si>
  <si>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</si>
  <si>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</si>
  <si>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</si>
  <si>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</si>
  <si>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</si>
  <si>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</si>
  <si>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</si>
  <si>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</si>
  <si>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</si>
  <si>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</si>
  <si>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</si>
  <si>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</si>
  <si>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</si>
  <si>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</si>
  <si>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</si>
  <si>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</si>
  <si>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</si>
  <si>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</si>
  <si>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</si>
  <si>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</si>
  <si>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</si>
  <si>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</si>
  <si>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</si>
  <si>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</si>
  <si>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</si>
  <si>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</si>
  <si>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</si>
  <si>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</si>
  <si>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</si>
  <si>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</si>
  <si>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</si>
  <si>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</si>
  <si>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</si>
  <si>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</si>
  <si>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</si>
  <si>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</si>
  <si>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</si>
  <si>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</si>
  <si>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</si>
  <si>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</si>
  <si>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</si>
  <si>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</si>
  <si>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</si>
  <si>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</si>
  <si>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</si>
  <si>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</si>
  <si>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</si>
  <si>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</si>
  <si>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</si>
  <si>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</si>
  <si>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</si>
  <si>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</si>
  <si>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</si>
  <si>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</si>
  <si>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</si>
  <si>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</si>
  <si>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</si>
  <si>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</si>
  <si>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</si>
  <si>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</si>
  <si>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</si>
  <si>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</si>
  <si>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</si>
  <si>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</si>
  <si>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</si>
  <si>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</si>
  <si>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</si>
  <si>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</si>
  <si>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</si>
  <si>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</si>
  <si>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</si>
  <si>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</si>
  <si>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</si>
  <si>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</si>
  <si>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</si>
  <si>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</si>
  <si>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</si>
  <si>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</si>
  <si>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</si>
  <si>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</si>
  <si>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</si>
  <si>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</si>
  <si>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</si>
  <si>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</si>
  <si>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</si>
  <si>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</si>
  <si>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</si>
  <si>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</si>
  <si>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</si>
  <si>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</si>
  <si>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</si>
  <si>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</si>
  <si>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</si>
  <si>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</si>
  <si>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</si>
  <si>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</si>
  <si>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</si>
  <si>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</si>
  <si>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</si>
  <si>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</si>
  <si>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</si>
  <si>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</si>
  <si>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</si>
  <si>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</si>
  <si>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</si>
  <si>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</si>
  <si>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</si>
  <si>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</si>
  <si>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</si>
  <si>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</si>
  <si>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</si>
  <si>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</si>
  <si>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</si>
  <si>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</si>
  <si>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</si>
  <si>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</si>
  <si>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</si>
  <si>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</si>
  <si>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</si>
  <si>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</si>
  <si>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</si>
  <si>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</si>
  <si>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</si>
  <si>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</si>
  <si>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</si>
  <si>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</si>
  <si>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</si>
  <si>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</si>
  <si>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</si>
  <si>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</si>
  <si>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</si>
  <si>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</si>
  <si>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</si>
  <si>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</si>
  <si>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</si>
  <si>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</si>
  <si>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</si>
  <si>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</si>
  <si>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</si>
  <si>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</si>
  <si>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</si>
  <si>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</si>
  <si>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</si>
  <si>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</si>
  <si>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</si>
  <si>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</si>
  <si>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</si>
  <si>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</si>
  <si>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</si>
  <si>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</si>
  <si>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</si>
  <si>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</si>
  <si>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</si>
  <si>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</si>
  <si>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</si>
  <si>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</si>
  <si>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</si>
  <si>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</si>
  <si>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</si>
  <si>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</si>
  <si>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</si>
  <si>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</si>
  <si>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</si>
  <si>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</si>
  <si>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</si>
  <si>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</si>
  <si>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</si>
  <si>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</si>
  <si>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</si>
  <si>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</si>
  <si>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</si>
  <si>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</si>
  <si>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</si>
  <si>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</si>
  <si>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</si>
  <si>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</si>
  <si>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</si>
  <si>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</si>
  <si>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</si>
  <si>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</si>
  <si>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</si>
  <si>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</si>
  <si>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</si>
  <si>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</si>
  <si>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</si>
  <si>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</si>
  <si>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</si>
  <si>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</si>
  <si>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</si>
  <si>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</si>
  <si>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</si>
  <si>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</si>
  <si>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</si>
  <si>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</si>
  <si>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</si>
  <si>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</si>
  <si>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</si>
  <si>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</si>
  <si>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</si>
  <si>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</si>
  <si>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</si>
  <si>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</si>
  <si>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</si>
  <si>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</si>
  <si>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</si>
  <si>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</si>
  <si>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</si>
  <si>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</si>
  <si>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</si>
  <si>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</si>
  <si>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</si>
  <si>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</si>
  <si>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</si>
  <si>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</si>
  <si>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</si>
  <si>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</si>
  <si>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</si>
  <si>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</si>
  <si>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</si>
  <si>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</si>
  <si>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</si>
  <si>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</si>
  <si>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</si>
  <si>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</si>
  <si>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</si>
  <si>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</si>
  <si>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</si>
  <si>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</si>
  <si>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</si>
  <si>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</si>
  <si>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</si>
  <si>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</si>
  <si>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</si>
  <si>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</si>
  <si>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</si>
  <si>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</si>
  <si>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</si>
  <si>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</si>
  <si>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</si>
  <si>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</si>
  <si>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</si>
  <si>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</si>
  <si>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</si>
  <si>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</si>
  <si>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</si>
  <si>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</si>
  <si>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</si>
  <si>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</si>
  <si>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</si>
  <si>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</si>
  <si>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</si>
  <si>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</si>
  <si>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</si>
  <si>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</si>
  <si>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</si>
  <si>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</si>
  <si>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</si>
  <si>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</si>
  <si>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</si>
  <si>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</si>
  <si>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</si>
  <si>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</si>
  <si>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</si>
  <si>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</si>
  <si>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</si>
  <si>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</si>
  <si>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</si>
  <si>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</si>
  <si>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</si>
  <si>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</si>
  <si>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</si>
  <si>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</si>
  <si>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</si>
  <si>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</si>
  <si>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</si>
  <si>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</si>
  <si>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</si>
  <si>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</si>
  <si>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</si>
  <si>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</si>
  <si>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</si>
  <si>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</si>
  <si>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</si>
  <si>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</si>
  <si>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</si>
  <si>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</si>
  <si>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</si>
  <si>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</si>
  <si>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</si>
  <si>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</si>
  <si>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</si>
  <si>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</si>
  <si>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</si>
  <si>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</si>
  <si>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</si>
  <si>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</si>
  <si>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</si>
  <si>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</si>
  <si>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</si>
  <si>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</si>
  <si>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</si>
  <si>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</si>
  <si>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</si>
  <si>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</si>
  <si>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</si>
  <si>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</si>
  <si>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</si>
  <si>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</si>
  <si>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</si>
  <si>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</si>
  <si>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</si>
  <si>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</si>
  <si>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</si>
  <si>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</si>
  <si>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</si>
  <si>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</si>
  <si>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</si>
  <si>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</si>
  <si>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</si>
  <si>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</si>
  <si>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</si>
  <si>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</si>
  <si>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</si>
  <si>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</si>
  <si>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</si>
  <si>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</si>
  <si>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</si>
  <si>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</si>
  <si>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</si>
  <si>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</si>
  <si>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</si>
  <si>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</si>
  <si>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</si>
  <si>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</si>
  <si>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</si>
  <si>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</si>
  <si>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</si>
  <si>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</si>
  <si>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</si>
  <si>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</si>
  <si>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</si>
  <si>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</si>
  <si>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</si>
  <si>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</si>
  <si>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</si>
  <si>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</si>
  <si>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</si>
  <si>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</si>
  <si>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</si>
  <si>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</si>
  <si>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</si>
  <si>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</si>
  <si>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</si>
  <si>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</si>
  <si>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</si>
  <si>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</si>
  <si>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</si>
  <si>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</si>
  <si>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</si>
  <si>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</si>
  <si>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</si>
  <si>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</si>
  <si>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</si>
  <si>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</si>
  <si>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</si>
  <si>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</si>
  <si>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</si>
  <si>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</si>
  <si>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</si>
  <si>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</si>
  <si>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</si>
  <si>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</si>
  <si>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</si>
  <si>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</si>
  <si>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</si>
  <si>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</si>
  <si>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</si>
  <si>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</si>
  <si>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</si>
  <si>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</si>
  <si>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</si>
  <si>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</si>
  <si>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</si>
  <si>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</si>
  <si>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</si>
  <si>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</si>
  <si>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</si>
  <si>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</si>
  <si>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</si>
  <si>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</si>
  <si>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</si>
  <si>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</si>
  <si>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</si>
  <si>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</si>
  <si>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</si>
  <si>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</si>
  <si>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</si>
  <si>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</si>
  <si>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</si>
  <si>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</si>
  <si>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</si>
  <si>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</si>
  <si>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</si>
  <si>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</si>
  <si>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</si>
  <si>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</si>
  <si>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</si>
  <si>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</si>
  <si>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</si>
  <si>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</si>
  <si>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</si>
  <si>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</si>
  <si>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</si>
  <si>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</si>
  <si>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</si>
  <si>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</si>
  <si>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</si>
  <si>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</si>
  <si>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</si>
  <si>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</si>
  <si>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</si>
  <si>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</si>
  <si>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</si>
  <si>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</si>
  <si>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</si>
  <si>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</si>
  <si>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</si>
  <si>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</si>
  <si>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</si>
  <si>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</si>
  <si>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</si>
  <si>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</si>
  <si>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</si>
  <si>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</si>
  <si>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</si>
  <si>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</si>
  <si>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</si>
  <si>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</si>
  <si>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</si>
  <si>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</si>
  <si>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</si>
  <si>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</si>
  <si>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</si>
  <si>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</si>
  <si>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</si>
  <si>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</si>
  <si>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</si>
  <si>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</si>
  <si>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</si>
  <si>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</si>
  <si>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</si>
  <si>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</si>
  <si>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</si>
  <si>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</si>
  <si>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</si>
  <si>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</si>
  <si>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</si>
  <si>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</si>
  <si>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</si>
  <si>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</si>
  <si>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</si>
  <si>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</si>
  <si>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</si>
  <si>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</si>
  <si>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</si>
  <si>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</si>
  <si>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</si>
  <si>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</si>
  <si>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</si>
  <si>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</si>
  <si>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</si>
  <si>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</si>
  <si>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</si>
  <si>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</si>
  <si>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</si>
  <si>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</si>
  <si>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</si>
  <si>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</si>
  <si>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</si>
  <si>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</si>
  <si>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</si>
  <si>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</si>
  <si>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</si>
  <si>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</si>
  <si>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</si>
  <si>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</si>
  <si>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</si>
  <si>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</si>
  <si>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</si>
  <si>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</si>
  <si>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</si>
  <si>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</si>
  <si>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</si>
  <si>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</si>
  <si>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</si>
  <si>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</si>
  <si>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</si>
  <si>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</si>
  <si>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</si>
  <si>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</si>
  <si>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</si>
  <si>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</si>
  <si>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</si>
  <si>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</si>
  <si>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</si>
  <si>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</si>
  <si>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</si>
  <si>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</si>
  <si>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</si>
  <si>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</si>
  <si>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</si>
  <si>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</si>
  <si>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</si>
  <si>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</si>
  <si>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</si>
  <si>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</si>
  <si>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</si>
  <si>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</si>
  <si>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</si>
  <si>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</si>
  <si>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</si>
  <si>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</si>
  <si>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</si>
  <si>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</si>
  <si>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</si>
  <si>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</si>
  <si>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</si>
  <si>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</si>
  <si>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</si>
  <si>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</si>
  <si>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</si>
  <si>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</si>
  <si>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</si>
  <si>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</si>
  <si>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</si>
  <si>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</si>
  <si>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</si>
  <si>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</si>
  <si>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</si>
  <si>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</si>
  <si>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</si>
  <si>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</si>
  <si>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</si>
  <si>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</si>
  <si>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</si>
  <si>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</si>
  <si>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</si>
  <si>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</si>
  <si>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</si>
  <si>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</si>
  <si>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</si>
  <si>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</si>
  <si>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</si>
  <si>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</si>
  <si>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</si>
  <si>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</si>
  <si>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</si>
  <si>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</si>
  <si>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</si>
  <si>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</si>
  <si>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</si>
  <si>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</si>
  <si>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</si>
  <si>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</si>
  <si>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</si>
  <si>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</si>
  <si>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</si>
  <si>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</si>
  <si>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</si>
  <si>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</si>
  <si>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</si>
  <si>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</si>
  <si>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</si>
  <si>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</si>
  <si>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</si>
  <si>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</si>
  <si>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</si>
  <si>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</si>
  <si>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</si>
  <si>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</si>
  <si>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</si>
  <si>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</si>
  <si>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</si>
  <si>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</si>
  <si>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</si>
  <si>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</si>
  <si>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</si>
  <si>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</si>
  <si>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</si>
  <si>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</si>
  <si>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</si>
  <si>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</si>
  <si>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</si>
  <si>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</si>
  <si>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</si>
  <si>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</si>
  <si>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</si>
  <si>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</si>
  <si>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</si>
  <si>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</si>
  <si>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</si>
  <si>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</si>
  <si>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</si>
  <si>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</si>
  <si>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</si>
  <si>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</si>
  <si>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</si>
  <si>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</si>
  <si>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</si>
  <si>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</si>
  <si>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</si>
  <si>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</si>
  <si>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</si>
  <si>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</si>
  <si>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</si>
  <si>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</si>
  <si>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</si>
  <si>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</si>
  <si>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</si>
  <si>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</si>
  <si>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</si>
  <si>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</si>
  <si>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</si>
  <si>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</si>
  <si>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</si>
  <si>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</si>
  <si>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</si>
  <si>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</si>
  <si>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</si>
  <si>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</si>
  <si>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</si>
  <si>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</si>
  <si>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</si>
  <si>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</si>
  <si>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</si>
  <si>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</si>
  <si>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</si>
  <si>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</si>
  <si>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</si>
  <si>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</si>
  <si>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</si>
  <si>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</si>
  <si>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</si>
  <si>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</si>
  <si>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</si>
  <si>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</si>
  <si>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</si>
  <si>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</si>
  <si>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</si>
  <si>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</si>
  <si>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</si>
  <si>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</si>
  <si>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</si>
  <si>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</si>
  <si>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</si>
  <si>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</si>
  <si>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</si>
  <si>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</si>
  <si>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</si>
  <si>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</si>
  <si>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</si>
  <si>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</si>
  <si>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</si>
  <si>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</si>
  <si>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</si>
  <si>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</si>
  <si>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</si>
  <si>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</si>
  <si>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</si>
  <si>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</si>
  <si>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</si>
  <si>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</si>
  <si>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</si>
  <si>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</si>
  <si>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</si>
  <si>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</si>
  <si>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</si>
  <si>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</si>
  <si>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</si>
  <si>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</si>
  <si>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</si>
  <si>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</si>
  <si>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</si>
  <si>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</si>
  <si>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</si>
  <si>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</si>
  <si>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</si>
  <si>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</si>
  <si>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</si>
  <si>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</si>
  <si>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</si>
  <si>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</si>
  <si>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</si>
  <si>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</si>
  <si>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</si>
  <si>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</si>
  <si>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</si>
  <si>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</si>
  <si>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</si>
  <si>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</si>
  <si>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</si>
  <si>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</si>
  <si>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</si>
  <si>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</si>
  <si>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</si>
  <si>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</si>
  <si>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</si>
  <si>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</si>
  <si>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</si>
  <si>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</si>
  <si>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</si>
  <si>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</si>
  <si>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</si>
  <si>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</si>
  <si>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</si>
  <si>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</si>
  <si>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</si>
  <si>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</si>
  <si>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</si>
  <si>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</si>
  <si>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</si>
  <si>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</si>
  <si>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</si>
  <si>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</si>
  <si>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</si>
  <si>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</si>
  <si>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</si>
  <si>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</si>
  <si>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</si>
  <si>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</si>
  <si>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</si>
  <si>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</si>
  <si>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</si>
  <si>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</si>
  <si>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</si>
  <si>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</si>
  <si>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</si>
  <si>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</si>
  <si>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</si>
  <si>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</si>
  <si>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</si>
  <si>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</si>
  <si>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</si>
  <si>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</si>
  <si>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</si>
  <si>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</si>
  <si>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</si>
  <si>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</si>
  <si>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</si>
  <si>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</si>
  <si>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</si>
  <si>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</si>
  <si>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</si>
  <si>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</si>
  <si>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</si>
  <si>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</si>
  <si>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</si>
  <si>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</si>
  <si>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</si>
  <si>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</si>
  <si>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</si>
  <si>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</si>
  <si>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</si>
  <si>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</si>
  <si>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</si>
  <si>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</si>
  <si>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</si>
  <si>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</si>
  <si>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</si>
  <si>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</si>
  <si>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</si>
  <si>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</si>
  <si>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</si>
  <si>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</si>
  <si>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</si>
  <si>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</si>
  <si>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</si>
  <si>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</si>
  <si>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</si>
  <si>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</si>
  <si>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</si>
  <si>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</si>
  <si>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</si>
  <si>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</si>
  <si>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</si>
  <si>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</si>
  <si>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</si>
  <si>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</si>
  <si>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</si>
  <si>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</si>
  <si>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</si>
  <si>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</si>
  <si>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</si>
  <si>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</si>
  <si>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</si>
  <si>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</si>
  <si>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</si>
  <si>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</si>
  <si>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</si>
  <si>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</si>
  <si>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</si>
  <si>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</si>
  <si>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</si>
  <si>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</si>
  <si>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</si>
  <si>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</si>
  <si>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</si>
  <si>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</si>
  <si>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</si>
  <si>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</si>
  <si>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</si>
  <si>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</si>
  <si>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</si>
  <si>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</si>
  <si>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</si>
  <si>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</si>
  <si>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</si>
  <si>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</si>
  <si>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</si>
  <si>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</si>
  <si>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</si>
  <si>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</si>
  <si>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</si>
  <si>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</si>
  <si>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</si>
  <si>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</si>
  <si>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</si>
  <si>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</si>
  <si>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</si>
  <si>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</si>
  <si>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</si>
  <si>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</si>
  <si>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</si>
  <si>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</si>
  <si>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</si>
  <si>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</si>
  <si>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</si>
  <si>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</si>
  <si>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</si>
  <si>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</si>
  <si>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</si>
  <si>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</si>
  <si>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</si>
  <si>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</si>
  <si>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</si>
  <si>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</si>
  <si>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</si>
  <si>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</si>
  <si>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</si>
  <si>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</si>
  <si>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</si>
  <si>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</si>
  <si>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</si>
  <si>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</si>
  <si>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</si>
  <si>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</si>
  <si>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</si>
  <si>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</si>
  <si>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</si>
  <si>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</si>
  <si>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</si>
  <si>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</si>
  <si>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</si>
  <si>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</si>
  <si>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</si>
  <si>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</si>
  <si>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</si>
  <si>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</si>
  <si>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</si>
  <si>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</si>
  <si>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</si>
  <si>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</si>
  <si>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</si>
  <si>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</si>
  <si>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</si>
  <si>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</si>
  <si>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</si>
  <si>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</si>
  <si>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</si>
  <si>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</si>
  <si>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</si>
  <si>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</si>
  <si>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</si>
  <si>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</si>
  <si>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</si>
  <si>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</si>
  <si>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</si>
  <si>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</si>
  <si>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</si>
  <si>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</si>
  <si>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</si>
  <si>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</si>
  <si>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</si>
  <si>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</si>
  <si>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</si>
  <si>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</si>
  <si>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</si>
  <si>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</si>
  <si>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</si>
  <si>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</si>
  <si>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</si>
  <si>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</si>
  <si>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</si>
  <si>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</si>
  <si>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</si>
  <si>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</si>
  <si>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</si>
  <si>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</si>
  <si>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</si>
  <si>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</si>
  <si>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</si>
  <si>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</si>
  <si>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</si>
  <si>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</si>
  <si>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</si>
  <si>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</si>
  <si>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</si>
  <si>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</si>
  <si>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</si>
  <si>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</si>
  <si>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</si>
  <si>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</si>
  <si>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</si>
  <si>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</si>
  <si>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</si>
  <si>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</si>
  <si>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</si>
  <si>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</si>
  <si>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</si>
  <si>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</si>
  <si>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</si>
  <si>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</si>
  <si>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</si>
  <si>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</si>
  <si>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</si>
  <si>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</si>
  <si>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</si>
  <si>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</si>
  <si>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</si>
  <si>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</si>
  <si>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</si>
  <si>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</si>
  <si>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</si>
  <si>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</si>
  <si>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</si>
  <si>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</si>
  <si>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</si>
  <si>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</si>
  <si>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</si>
  <si>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</si>
  <si>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</si>
  <si>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</si>
  <si>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</si>
  <si>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</si>
  <si>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</si>
  <si>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</si>
  <si>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</si>
  <si>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</si>
  <si>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</si>
  <si>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</si>
  <si>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</si>
  <si>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</si>
  <si>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</si>
  <si>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</si>
  <si>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</si>
  <si>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</si>
  <si>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</si>
  <si>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</si>
  <si>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</si>
  <si>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</si>
  <si>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</si>
  <si>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</si>
  <si>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</si>
  <si>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</si>
  <si>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</si>
  <si>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</si>
  <si>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</si>
  <si>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</si>
  <si>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</si>
  <si>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</si>
  <si>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</si>
  <si>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</si>
  <si>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</si>
  <si>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</si>
  <si>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</si>
  <si>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</si>
  <si>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</si>
  <si>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</si>
  <si>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</si>
  <si>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</si>
  <si>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</si>
  <si>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</si>
  <si>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</si>
  <si>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</si>
  <si>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</si>
  <si>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</si>
  <si>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</si>
  <si>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</si>
  <si>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</si>
  <si>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</si>
  <si>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</si>
  <si>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</si>
  <si>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</si>
  <si>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</si>
  <si>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</si>
  <si>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</si>
  <si>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</si>
  <si>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</si>
  <si>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</si>
  <si>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</si>
  <si>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</si>
  <si>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</si>
  <si>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</si>
  <si>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</si>
  <si>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</si>
  <si>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</si>
  <si>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</si>
  <si>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</si>
  <si>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</si>
  <si>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</si>
  <si>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</si>
  <si>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</si>
  <si>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</si>
  <si>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</si>
  <si>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</si>
  <si>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</si>
  <si>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</si>
  <si>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</si>
  <si>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</si>
  <si>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</si>
  <si>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</si>
  <si>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</si>
  <si>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</si>
  <si>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</si>
  <si>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</si>
  <si>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</si>
  <si>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</si>
  <si>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</si>
  <si>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</si>
  <si>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</si>
  <si>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</si>
  <si>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</si>
  <si>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</si>
  <si>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</si>
  <si>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</si>
  <si>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</si>
  <si>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</si>
  <si>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</si>
  <si>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</si>
  <si>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</si>
  <si>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</si>
  <si>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</si>
  <si>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</si>
  <si>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</si>
  <si>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</si>
  <si>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</si>
  <si>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</si>
  <si>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</si>
  <si>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</si>
  <si>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</si>
  <si>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</si>
  <si>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</si>
  <si>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</si>
  <si>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</si>
  <si>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</si>
  <si>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</si>
  <si>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</si>
  <si>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</si>
  <si>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</si>
  <si>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</si>
  <si>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</si>
  <si>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</si>
  <si>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</si>
  <si>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</si>
  <si>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</si>
  <si>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</si>
  <si>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</si>
  <si>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</si>
  <si>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</si>
  <si>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</si>
  <si>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</si>
  <si>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</si>
  <si>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</si>
  <si>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</si>
  <si>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</si>
  <si>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</si>
  <si>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</si>
  <si>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</si>
  <si>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</si>
  <si>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</si>
  <si>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</si>
  <si>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</si>
  <si>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</si>
  <si>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</si>
  <si>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</si>
  <si>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</si>
  <si>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</si>
  <si>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</si>
  <si>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</si>
  <si>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</si>
  <si>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</si>
  <si>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</si>
  <si>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</si>
  <si>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</si>
  <si>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</si>
  <si>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</si>
  <si>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</si>
  <si>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</si>
  <si>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</si>
  <si>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</si>
  <si>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</si>
  <si>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</si>
  <si>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</si>
  <si>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</si>
  <si>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</si>
  <si>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</si>
  <si>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</si>
  <si>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</si>
  <si>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</si>
  <si>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</si>
  <si>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</si>
  <si>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</si>
  <si>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</si>
  <si>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</si>
  <si>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</si>
  <si>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</si>
  <si>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</si>
  <si>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</si>
  <si>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</si>
  <si>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</si>
  <si>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</si>
  <si>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</si>
  <si>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</si>
  <si>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</si>
  <si>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</si>
  <si>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</si>
  <si>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</si>
  <si>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</si>
  <si>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</si>
  <si>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</si>
  <si>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</si>
  <si>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</si>
  <si>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</si>
  <si>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</si>
  <si>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</si>
  <si>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</si>
  <si>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</si>
  <si>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</si>
  <si>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</si>
  <si>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</si>
  <si>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</si>
  <si>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</si>
  <si>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</si>
  <si>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</si>
  <si>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</si>
  <si>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</si>
  <si>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</si>
  <si>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</si>
  <si>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</si>
  <si>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</si>
  <si>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</si>
  <si>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</si>
  <si>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</si>
  <si>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</si>
  <si>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</si>
  <si>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</si>
  <si>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</si>
  <si>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</si>
  <si>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</si>
  <si>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</si>
  <si>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</si>
  <si>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</si>
  <si>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</si>
  <si>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</si>
  <si>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</si>
  <si>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</si>
  <si>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</si>
  <si>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</si>
  <si>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</si>
  <si>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</si>
  <si>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</si>
  <si>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</si>
  <si>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</si>
  <si>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</si>
  <si>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</si>
  <si>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</si>
  <si>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</si>
  <si>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</si>
  <si>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</si>
  <si>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</si>
  <si>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</si>
  <si>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</si>
  <si>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</si>
  <si>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</si>
  <si>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</si>
  <si>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</si>
  <si>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</si>
  <si>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</si>
  <si>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</si>
  <si>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</si>
  <si>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</si>
  <si>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</si>
  <si>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</si>
  <si>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</si>
  <si>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</si>
  <si>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</si>
  <si>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</si>
  <si>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</si>
  <si>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</si>
  <si>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</si>
  <si>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</si>
  <si>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</si>
  <si>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</si>
  <si>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</si>
  <si>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</si>
  <si>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</si>
  <si>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</si>
  <si>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</si>
  <si>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</si>
  <si>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</si>
  <si>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</si>
  <si>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</si>
  <si>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</si>
  <si>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</si>
  <si>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</si>
  <si>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</si>
  <si>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</si>
  <si>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</si>
  <si>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</si>
  <si>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</si>
  <si>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</si>
  <si>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</si>
  <si>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</si>
  <si>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</si>
  <si>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</si>
  <si>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</si>
  <si>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</si>
  <si>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</si>
  <si>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</si>
  <si>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</si>
  <si>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</si>
  <si>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</si>
  <si>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</si>
  <si>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</si>
  <si>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</si>
  <si>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</si>
  <si>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</si>
  <si>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</si>
  <si>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</si>
  <si>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</si>
  <si>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</si>
  <si>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</si>
  <si>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</si>
  <si>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</si>
  <si>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</si>
  <si>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</si>
  <si>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</si>
  <si>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</si>
  <si>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</si>
  <si>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</si>
  <si>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</si>
  <si>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</si>
  <si>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</si>
  <si>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</si>
  <si>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</si>
  <si>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</si>
  <si>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</si>
  <si>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</si>
  <si>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</si>
  <si>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</si>
  <si>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</si>
  <si>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</si>
  <si>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</si>
  <si>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</si>
  <si>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</si>
  <si>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</si>
  <si>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</si>
  <si>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</si>
  <si>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</si>
  <si>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</si>
  <si>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</si>
  <si>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</si>
  <si>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</si>
  <si>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</si>
  <si>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</si>
  <si>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</si>
  <si>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</si>
  <si>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</si>
  <si>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</si>
  <si>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</si>
  <si>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</si>
  <si>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</si>
  <si>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</si>
  <si>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</si>
  <si>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</si>
  <si>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</si>
  <si>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</si>
  <si>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</si>
  <si>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</si>
  <si>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</si>
  <si>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</si>
  <si>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</si>
  <si>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</si>
  <si>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</si>
  <si>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</si>
  <si>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</si>
  <si>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</si>
  <si>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</si>
  <si>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</si>
  <si>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</si>
  <si>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</si>
  <si>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</si>
  <si>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</si>
  <si>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</si>
  <si>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</si>
  <si>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</si>
  <si>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</si>
  <si>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</si>
  <si>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</si>
  <si>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</si>
  <si>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</si>
  <si>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</si>
  <si>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</si>
  <si>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</si>
  <si>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</si>
  <si>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</si>
  <si>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</si>
  <si>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</si>
  <si>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</si>
  <si>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</si>
  <si>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</si>
  <si>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</si>
  <si>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</si>
  <si>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</si>
  <si>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</si>
  <si>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</si>
  <si>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</si>
  <si>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</si>
  <si>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</si>
  <si>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</si>
  <si>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</si>
  <si>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</si>
  <si>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</si>
  <si>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</si>
  <si>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</si>
  <si>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</si>
  <si>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</si>
  <si>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</si>
  <si>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</si>
  <si>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</si>
  <si>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</si>
  <si>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</si>
  <si>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</si>
  <si>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</si>
  <si>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</si>
  <si>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</si>
  <si>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</si>
  <si>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</si>
  <si>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</si>
  <si>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</si>
  <si>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</si>
  <si>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</si>
  <si>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</si>
  <si>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</si>
  <si>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</si>
  <si>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</si>
  <si>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</si>
  <si>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</si>
  <si>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</si>
  <si>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</si>
  <si>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</si>
  <si>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</si>
  <si>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</si>
  <si>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</si>
  <si>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</si>
  <si>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</si>
  <si>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</si>
  <si>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</si>
  <si>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</si>
  <si>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</si>
  <si>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</si>
  <si>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</si>
  <si>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</si>
  <si>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</si>
  <si>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</si>
  <si>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</si>
  <si>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</si>
  <si>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</si>
  <si>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</si>
  <si>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</si>
  <si>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</si>
  <si>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</si>
  <si>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</si>
  <si>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</si>
  <si>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</si>
  <si>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</si>
  <si>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</si>
  <si>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</si>
  <si>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</si>
  <si>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</si>
  <si>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</si>
  <si>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</si>
  <si>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</si>
  <si>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</si>
  <si>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</si>
  <si>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</si>
  <si>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</si>
  <si>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</si>
  <si>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</si>
  <si>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</si>
  <si>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</si>
  <si>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</si>
  <si>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</si>
  <si>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</si>
  <si>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</si>
  <si>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</si>
  <si>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</si>
  <si>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</si>
  <si>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</si>
  <si>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</si>
  <si>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</si>
  <si>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</si>
  <si>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</si>
  <si>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</si>
  <si>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</si>
  <si>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</si>
  <si>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</si>
  <si>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</si>
  <si>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</si>
  <si>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</si>
  <si>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</si>
  <si>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</si>
  <si>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</si>
  <si>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</si>
  <si>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</si>
  <si>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</si>
  <si>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</si>
  <si>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</si>
  <si>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</si>
  <si>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</si>
  <si>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</si>
  <si>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</si>
  <si>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</si>
  <si>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</si>
  <si>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</si>
  <si>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</si>
  <si>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</si>
  <si>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</si>
  <si>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</si>
  <si>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</si>
  <si>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</si>
  <si>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</si>
  <si>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</si>
  <si>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</si>
  <si>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</si>
  <si>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</si>
  <si>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</si>
  <si>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</si>
  <si>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</si>
  <si>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</si>
  <si>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</si>
  <si>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</si>
  <si>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</si>
  <si>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</si>
  <si>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</si>
  <si>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</si>
  <si>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</si>
  <si>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</si>
  <si>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</si>
  <si>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</si>
  <si>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</si>
  <si>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</si>
  <si>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</si>
  <si>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</si>
  <si>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</si>
  <si>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</si>
  <si>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</si>
  <si>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</si>
  <si>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</si>
  <si>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</si>
  <si>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</si>
  <si>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</si>
  <si>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</si>
  <si>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</si>
  <si>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</si>
  <si>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</si>
  <si>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</si>
  <si>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</si>
  <si>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</si>
  <si>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</si>
  <si>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</si>
  <si>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</si>
  <si>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</si>
  <si>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</si>
  <si>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</si>
  <si>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</si>
  <si>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</si>
  <si>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</si>
  <si>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</si>
  <si>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</si>
  <si>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</si>
  <si>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</si>
  <si>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</si>
  <si>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</si>
  <si>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</si>
  <si>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</si>
  <si>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</si>
  <si>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</si>
  <si>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</si>
  <si>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</si>
  <si>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</si>
  <si>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</si>
  <si>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</si>
  <si>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</si>
  <si>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</si>
  <si>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</si>
  <si>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</si>
  <si>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</si>
  <si>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</si>
  <si>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</si>
  <si>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</si>
  <si>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</si>
  <si>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</si>
  <si>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</si>
  <si>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</si>
  <si>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</si>
  <si>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</si>
  <si>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</si>
  <si>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</si>
  <si>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</si>
  <si>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</si>
  <si>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</si>
  <si>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</si>
  <si>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</si>
  <si>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</si>
  <si>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</si>
  <si>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</si>
  <si>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</si>
  <si>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</si>
  <si>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</si>
  <si>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</si>
  <si>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</si>
  <si>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</si>
  <si>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</si>
  <si>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</si>
  <si>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</si>
  <si>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</si>
  <si>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</si>
  <si>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</si>
  <si>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</si>
  <si>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</si>
  <si>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</si>
  <si>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</si>
  <si>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</si>
  <si>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</si>
  <si>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</si>
  <si>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</si>
  <si>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</si>
  <si>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</si>
  <si>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</si>
  <si>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</si>
  <si>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</si>
  <si>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</si>
  <si>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</si>
  <si>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</si>
  <si>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</si>
  <si>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</si>
  <si>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</si>
  <si>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</si>
  <si>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</si>
  <si>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</si>
  <si>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</si>
  <si>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</si>
  <si>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</si>
  <si>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</si>
  <si>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</si>
  <si>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</si>
  <si>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</si>
  <si>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</si>
  <si>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</si>
  <si>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</si>
  <si>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</si>
  <si>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</si>
  <si>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</si>
  <si>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</si>
  <si>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</si>
  <si>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</si>
  <si>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</si>
  <si>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</si>
  <si>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</si>
  <si>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</si>
  <si>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</si>
  <si>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</si>
  <si>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</si>
  <si>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</si>
  <si>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</si>
  <si>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</si>
  <si>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</si>
  <si>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</si>
  <si>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</si>
  <si>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</si>
  <si>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</si>
  <si>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</si>
  <si>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</si>
  <si>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</si>
  <si>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</si>
  <si>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</si>
  <si>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</si>
  <si>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</si>
  <si>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</si>
  <si>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</si>
  <si>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</si>
  <si>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</si>
  <si>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</si>
  <si>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</si>
  <si>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</si>
  <si>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</si>
  <si>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</si>
  <si>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</si>
  <si>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</si>
  <si>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</si>
  <si>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</si>
  <si>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</si>
  <si>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</si>
  <si>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</si>
  <si>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</si>
  <si>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</si>
  <si>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</si>
  <si>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</si>
  <si>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</si>
  <si>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</si>
  <si>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</si>
  <si>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</si>
  <si>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</si>
  <si>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</si>
  <si>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</si>
  <si>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</si>
  <si>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</si>
  <si>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</si>
  <si>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</si>
  <si>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</si>
  <si>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</si>
  <si>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</si>
  <si>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</si>
  <si>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</si>
  <si>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</si>
  <si>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</si>
  <si>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</si>
  <si>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</si>
  <si>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</si>
  <si>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</si>
  <si>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</si>
  <si>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</si>
  <si>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</si>
  <si>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</si>
  <si>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</si>
  <si>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</si>
  <si>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</si>
  <si>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</si>
  <si>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</si>
  <si>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</si>
  <si>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</si>
  <si>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</si>
  <si>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</si>
  <si>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</si>
  <si>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</si>
  <si>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</si>
  <si>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</si>
  <si>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</si>
  <si>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</si>
  <si>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</si>
  <si>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</si>
  <si>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</si>
  <si>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</si>
  <si>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</si>
  <si>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</si>
  <si>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</si>
  <si>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</si>
  <si>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</si>
  <si>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</si>
  <si>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</si>
  <si>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</si>
  <si>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</si>
  <si>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</si>
  <si>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</si>
  <si>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</si>
  <si>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</si>
  <si>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</si>
  <si>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</si>
  <si>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</si>
  <si>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</si>
  <si>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</si>
  <si>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</si>
  <si>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</si>
  <si>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</si>
  <si>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</si>
  <si>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</si>
  <si>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</si>
  <si>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</si>
  <si>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</si>
  <si>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</si>
  <si>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</si>
  <si>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</si>
  <si>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</si>
  <si>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</si>
  <si>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</si>
  <si>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</si>
  <si>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</si>
  <si>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</si>
  <si>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</si>
  <si>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</si>
  <si>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</si>
  <si>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</si>
  <si>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</si>
  <si>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</si>
  <si>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</si>
  <si>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</si>
  <si>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</si>
  <si>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</si>
  <si>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</si>
  <si>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</si>
  <si>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</si>
  <si>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</si>
  <si>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</si>
  <si>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</si>
  <si>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</si>
  <si>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</si>
  <si>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</si>
  <si>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</si>
  <si>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</si>
  <si>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</si>
  <si>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</si>
  <si>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</si>
  <si>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</si>
  <si>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</si>
  <si>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</si>
  <si>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</si>
  <si>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</si>
  <si>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</si>
  <si>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</si>
  <si>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</si>
  <si>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</si>
  <si>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</si>
  <si>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</si>
  <si>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</si>
  <si>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</si>
  <si>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</si>
  <si>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</si>
  <si>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</si>
  <si>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</si>
  <si>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</si>
  <si>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</si>
  <si>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</si>
  <si>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</si>
  <si>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</si>
  <si>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</si>
  <si>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</si>
  <si>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</si>
  <si>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</si>
  <si>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</si>
  <si>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</si>
  <si>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</si>
  <si>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</si>
  <si>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</si>
  <si>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</si>
  <si>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</si>
  <si>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</si>
  <si>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</si>
  <si>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</si>
  <si>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</si>
  <si>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</si>
  <si>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</si>
  <si>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</si>
  <si>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</si>
  <si>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</si>
  <si>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</si>
  <si>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</si>
  <si>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</si>
  <si>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</si>
  <si>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</si>
  <si>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</si>
  <si>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</si>
  <si>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</si>
  <si>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</si>
  <si>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</si>
  <si>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</si>
  <si>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</si>
  <si>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</si>
  <si>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</si>
  <si>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</si>
  <si>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</si>
  <si>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</si>
  <si>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</si>
  <si>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</si>
  <si>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</si>
  <si>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</si>
  <si>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</si>
  <si>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</si>
  <si>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</si>
  <si>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</si>
  <si>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</si>
  <si>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</si>
  <si>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</si>
  <si>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</si>
  <si>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</si>
  <si>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</si>
  <si>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</si>
  <si>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</si>
  <si>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</si>
  <si>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</si>
  <si>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</si>
  <si>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</si>
  <si>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</si>
  <si>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</si>
  <si>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</si>
  <si>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</si>
  <si>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</si>
  <si>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</si>
  <si>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</si>
  <si>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</si>
  <si>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</si>
  <si>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</si>
  <si>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</si>
  <si>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</si>
  <si>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</si>
  <si>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</si>
  <si>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</si>
  <si>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</si>
  <si>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</si>
  <si>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</si>
  <si>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</si>
  <si>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</si>
  <si>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</si>
  <si>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</si>
  <si>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</si>
  <si>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</si>
  <si>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</si>
  <si>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</si>
  <si>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</si>
  <si>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</si>
  <si>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</si>
  <si>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</si>
  <si>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</si>
  <si>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</si>
  <si>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</si>
  <si>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</si>
  <si>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</si>
  <si>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</si>
  <si>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</si>
  <si>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</si>
  <si>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</si>
  <si>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</si>
  <si>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</si>
  <si>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</si>
  <si>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</si>
  <si>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</si>
  <si>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</si>
  <si>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</si>
  <si>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</si>
  <si>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</si>
  <si>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</si>
  <si>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</si>
  <si>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</si>
  <si>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</si>
  <si>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</si>
  <si>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</si>
  <si>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</si>
  <si>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</si>
  <si>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</si>
  <si>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</si>
  <si>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</si>
  <si>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</si>
  <si>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</si>
  <si>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</si>
  <si>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</si>
  <si>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</si>
  <si>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</si>
  <si>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</si>
  <si>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</si>
  <si>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</si>
  <si>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</si>
  <si>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</si>
  <si>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</si>
  <si>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</si>
  <si>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</si>
  <si>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</si>
  <si>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</si>
  <si>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</si>
  <si>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</si>
  <si>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</si>
  <si>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</si>
  <si>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</si>
  <si>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</si>
  <si>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</si>
  <si>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</si>
  <si>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</si>
  <si>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</si>
  <si>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</si>
  <si>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</si>
  <si>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</si>
  <si>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</si>
  <si>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</si>
  <si>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</si>
  <si>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</si>
  <si>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</si>
  <si>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</si>
  <si>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</si>
  <si>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</si>
  <si>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</si>
  <si>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</si>
  <si>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</si>
  <si>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</si>
  <si>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</si>
  <si>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</si>
  <si>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</si>
  <si>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</si>
  <si>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</si>
  <si>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</si>
  <si>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</si>
  <si>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</si>
  <si>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</si>
  <si>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</si>
  <si>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</si>
  <si>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</si>
  <si>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</si>
  <si>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</si>
  <si>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</si>
  <si>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</si>
  <si>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</si>
  <si>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</si>
  <si>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</si>
  <si>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</si>
  <si>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</si>
  <si>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</si>
  <si>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</si>
  <si>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</si>
  <si>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</si>
  <si>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</si>
  <si>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</si>
  <si>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</si>
  <si>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</si>
  <si>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</si>
  <si>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</si>
  <si>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</si>
  <si>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</si>
  <si>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</si>
  <si>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</si>
  <si>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</si>
  <si>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</si>
  <si>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</si>
  <si>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</si>
  <si>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</si>
  <si>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</si>
  <si>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</si>
  <si>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</si>
  <si>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</si>
  <si>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</si>
  <si>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</si>
  <si>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</si>
  <si>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</si>
  <si>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</si>
  <si>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</si>
  <si>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</si>
  <si>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</si>
  <si>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</si>
  <si>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</si>
  <si>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</si>
  <si>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</si>
  <si>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</si>
  <si>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</si>
  <si>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</si>
  <si>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</si>
  <si>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</si>
  <si>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</si>
  <si>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</si>
  <si>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</si>
  <si>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</si>
  <si>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</si>
  <si>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</si>
  <si>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</si>
  <si>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</si>
  <si>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</si>
  <si>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</si>
  <si>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</si>
  <si>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</si>
  <si>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</si>
  <si>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</si>
  <si>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</si>
  <si>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</si>
  <si>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</si>
  <si>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</si>
  <si>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</si>
  <si>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</si>
  <si>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</si>
  <si>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</si>
  <si>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</si>
  <si>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</si>
  <si>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</si>
  <si>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</si>
  <si>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</si>
  <si>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</si>
  <si>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</si>
  <si>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</si>
  <si>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</si>
  <si>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</si>
  <si>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</si>
  <si>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</si>
  <si>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</si>
  <si>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</si>
  <si>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</si>
  <si>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</si>
  <si>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</si>
  <si>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</si>
  <si>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</si>
  <si>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</si>
  <si>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</si>
  <si>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</si>
  <si>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</si>
  <si>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</si>
  <si>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</si>
  <si>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</si>
  <si>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</si>
  <si>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</si>
  <si>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</si>
  <si>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</si>
  <si>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</si>
  <si>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</si>
  <si>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</si>
  <si>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</si>
  <si>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</si>
  <si>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</si>
  <si>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</si>
  <si>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</si>
  <si>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</si>
  <si>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</si>
  <si>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</si>
  <si>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</si>
  <si>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</si>
  <si>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</si>
  <si>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</si>
  <si>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</si>
  <si>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</si>
  <si>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</si>
  <si>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</si>
  <si>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</si>
  <si>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</si>
  <si>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</si>
  <si>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</si>
  <si>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</si>
  <si>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</si>
  <si>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</si>
  <si>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</si>
  <si>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</si>
  <si>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</si>
  <si>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</si>
  <si>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</si>
  <si>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</si>
  <si>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</si>
  <si>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</si>
  <si>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</si>
  <si>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</si>
  <si>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</si>
  <si>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</si>
  <si>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</si>
  <si>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</si>
  <si>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</si>
  <si>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</si>
  <si>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</si>
  <si>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</si>
  <si>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</si>
  <si>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</si>
  <si>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</si>
  <si>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</si>
  <si>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</si>
  <si>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</si>
  <si>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</si>
  <si>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</si>
  <si>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</si>
  <si>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</si>
  <si>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</si>
  <si>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</si>
  <si>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</si>
  <si>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</si>
  <si>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</si>
  <si>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</si>
  <si>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</si>
  <si>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</si>
  <si>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</si>
  <si>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</si>
  <si>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</si>
  <si>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</si>
  <si>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</si>
  <si>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</si>
  <si>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</si>
  <si>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</si>
  <si>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</si>
  <si>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</si>
  <si>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</si>
  <si>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</si>
  <si>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</si>
  <si>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</si>
  <si>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</si>
  <si>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</si>
  <si>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</si>
  <si>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</si>
  <si>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</si>
  <si>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</si>
  <si>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</si>
  <si>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</si>
  <si>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</si>
  <si>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</si>
  <si>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</si>
  <si>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</si>
  <si>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</si>
  <si>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</si>
  <si>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</si>
  <si>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</si>
  <si>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</si>
  <si>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</si>
  <si>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</si>
  <si>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</si>
  <si>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</si>
  <si>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</si>
  <si>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</si>
  <si>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</si>
  <si>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</si>
  <si>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</si>
  <si>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</si>
  <si>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</si>
  <si>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</si>
  <si>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</si>
  <si>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</si>
  <si>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</si>
  <si>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</si>
  <si>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</si>
  <si>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</si>
  <si>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</si>
  <si>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</si>
  <si>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</si>
  <si>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</si>
  <si>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</si>
  <si>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</si>
  <si>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</si>
  <si>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</si>
  <si>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</si>
  <si>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</si>
  <si>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</si>
  <si>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</si>
  <si>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</si>
  <si>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</si>
  <si>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</si>
  <si>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</si>
  <si>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</si>
  <si>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</si>
  <si>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</si>
  <si>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</si>
  <si>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</si>
  <si>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</si>
  <si>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</si>
  <si>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</si>
  <si>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</si>
  <si>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</si>
  <si>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</si>
  <si>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</si>
  <si>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</si>
  <si>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</si>
  <si>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</si>
  <si>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</si>
  <si>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</si>
  <si>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</si>
  <si>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</si>
  <si>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</si>
  <si>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</si>
  <si>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</si>
  <si>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</si>
  <si>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</si>
  <si>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</si>
  <si>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</si>
  <si>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</si>
  <si>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</si>
  <si>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</si>
  <si>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</si>
  <si>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</si>
  <si>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</si>
  <si>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</si>
  <si>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</si>
  <si>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</si>
  <si>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</si>
  <si>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</si>
  <si>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</si>
  <si>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</si>
  <si>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</si>
  <si>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</si>
  <si>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</si>
  <si>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</si>
  <si>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</si>
  <si>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</si>
  <si>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</si>
  <si>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</si>
  <si>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</si>
  <si>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</si>
  <si>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</si>
  <si>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</si>
  <si>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</si>
  <si>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</si>
  <si>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</si>
  <si>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</si>
  <si>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</si>
  <si>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</si>
  <si>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</si>
  <si>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</si>
  <si>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</si>
  <si>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</si>
  <si>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</si>
  <si>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</si>
  <si>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</si>
  <si>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</si>
  <si>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</si>
  <si>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</si>
  <si>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</si>
  <si>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</si>
  <si>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</si>
  <si>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</si>
  <si>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</si>
  <si>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</si>
  <si>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</si>
  <si>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</si>
  <si>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</si>
  <si>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</si>
  <si>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</si>
  <si>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</si>
  <si>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</si>
  <si>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</si>
  <si>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</si>
  <si>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</si>
  <si>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</si>
  <si>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</si>
  <si>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</si>
  <si>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</si>
  <si>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</si>
  <si>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</si>
  <si>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</si>
  <si>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</si>
  <si>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</si>
  <si>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</si>
  <si>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</si>
  <si>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</si>
  <si>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</si>
  <si>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</si>
  <si>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</si>
  <si>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</si>
  <si>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</si>
  <si>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</si>
  <si>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</si>
  <si>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</si>
  <si>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</si>
  <si>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</si>
  <si>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</si>
  <si>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</si>
  <si>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</si>
  <si>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</si>
  <si>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</si>
  <si>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</si>
  <si>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</si>
  <si>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</si>
  <si>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</si>
  <si>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</si>
  <si>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</si>
  <si>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</si>
  <si>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</si>
  <si>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</si>
  <si>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</si>
  <si>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</si>
  <si>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</si>
  <si>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</si>
  <si>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</si>
  <si>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</si>
  <si>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</si>
  <si>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</si>
  <si>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</si>
  <si>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</si>
  <si>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</si>
  <si>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</si>
  <si>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</si>
  <si>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</si>
  <si>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</si>
  <si>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</si>
  <si>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</si>
  <si>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</si>
  <si>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</si>
  <si>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</si>
  <si>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</si>
  <si>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</si>
  <si>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</si>
  <si>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</si>
  <si>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</si>
  <si>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</si>
  <si>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</si>
  <si>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</si>
  <si>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</si>
  <si>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</si>
  <si>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</si>
  <si>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</si>
  <si>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</si>
  <si>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</si>
  <si>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</si>
  <si>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</si>
  <si>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</si>
  <si>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</si>
  <si>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</si>
  <si>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</si>
  <si>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</si>
  <si>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</si>
  <si>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</si>
  <si>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</si>
  <si>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</si>
  <si>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</si>
  <si>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</si>
  <si>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</si>
  <si>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</si>
  <si>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</si>
  <si>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</si>
  <si>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</si>
  <si>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</si>
  <si>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</si>
  <si>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</si>
  <si>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</si>
  <si>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</si>
  <si>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</si>
  <si>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</si>
  <si>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</si>
  <si>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</si>
  <si>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</si>
  <si>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</si>
  <si>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</si>
  <si>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</si>
  <si>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</si>
  <si>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</si>
  <si>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</si>
  <si>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</si>
  <si>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</si>
  <si>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</si>
  <si>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</si>
  <si>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</si>
  <si>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</si>
  <si>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</si>
  <si>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</si>
  <si>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</si>
  <si>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</si>
  <si>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</si>
  <si>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</si>
  <si>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</si>
  <si>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</si>
  <si>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</si>
  <si>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</si>
  <si>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</si>
  <si>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</si>
  <si>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</si>
  <si>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</si>
  <si>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</si>
  <si>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</si>
  <si>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</si>
  <si>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</si>
  <si>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</si>
  <si>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</si>
  <si>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</si>
  <si>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</si>
  <si>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</si>
  <si>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</si>
  <si>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</si>
  <si>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</si>
  <si>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</si>
  <si>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</si>
  <si>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</si>
  <si>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</si>
  <si>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</si>
  <si>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</si>
  <si>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</si>
  <si>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</si>
  <si>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</si>
  <si>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</si>
  <si>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</si>
  <si>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</si>
  <si>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</si>
  <si>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</si>
  <si>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</si>
  <si>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</si>
  <si>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</si>
  <si>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</si>
  <si>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</si>
  <si>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</si>
  <si>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</si>
  <si>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</si>
  <si>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</si>
  <si>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</si>
  <si>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</si>
  <si>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</si>
  <si>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</si>
  <si>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</si>
  <si>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</si>
  <si>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</si>
  <si>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</si>
  <si>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</si>
  <si>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</si>
  <si>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</si>
  <si>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</si>
  <si>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</si>
  <si>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</si>
  <si>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</si>
  <si>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</si>
  <si>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</si>
  <si>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</si>
  <si>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</si>
  <si>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</si>
  <si>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</si>
  <si>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</si>
  <si>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</si>
  <si>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</si>
  <si>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</si>
  <si>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</si>
  <si>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</si>
  <si>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</si>
  <si>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</si>
  <si>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</si>
  <si>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</si>
  <si>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</si>
  <si>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</si>
  <si>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</si>
  <si>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</si>
  <si>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</si>
  <si>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</si>
  <si>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</si>
  <si>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</si>
  <si>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</si>
  <si>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</si>
  <si>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</si>
  <si>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</si>
  <si>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</si>
  <si>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</si>
  <si>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</si>
  <si>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</si>
  <si>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</si>
  <si>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</si>
  <si>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</si>
  <si>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</si>
  <si>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</si>
  <si>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</si>
  <si>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</si>
  <si>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</si>
  <si>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</si>
  <si>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</si>
  <si>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</si>
  <si>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</si>
  <si>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</si>
  <si>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</si>
  <si>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</si>
  <si>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</si>
  <si>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</si>
  <si>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</si>
  <si>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</si>
  <si>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</si>
  <si>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</si>
  <si>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</si>
  <si>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</si>
  <si>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</si>
  <si>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</si>
  <si>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</si>
  <si>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</si>
  <si>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</si>
  <si>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</si>
  <si>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</si>
  <si>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</si>
  <si>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</si>
  <si>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</si>
  <si>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</si>
  <si>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</si>
  <si>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</si>
  <si>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</si>
  <si>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</si>
  <si>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</si>
  <si>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</si>
  <si>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</si>
  <si>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</si>
  <si>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</si>
  <si>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</si>
  <si>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</si>
  <si>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</si>
  <si>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</si>
  <si>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</si>
  <si>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</si>
  <si>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</si>
  <si>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</si>
  <si>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</si>
  <si>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</si>
  <si>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</si>
  <si>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</si>
  <si>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</si>
  <si>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</si>
  <si>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</si>
  <si>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</si>
  <si>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</si>
  <si>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</si>
  <si>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</si>
  <si>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</si>
  <si>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</si>
  <si>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</si>
  <si>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</si>
  <si>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</si>
  <si>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</si>
  <si>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</si>
  <si>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</si>
  <si>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</si>
  <si>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</si>
  <si>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</si>
  <si>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</si>
  <si>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</si>
  <si>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</si>
  <si>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</si>
  <si>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</si>
  <si>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</si>
  <si>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</si>
  <si>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</si>
  <si>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</si>
  <si>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</si>
  <si>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</si>
  <si>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</si>
  <si>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</si>
  <si>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</si>
  <si>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</si>
  <si>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</si>
  <si>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</si>
  <si>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</si>
  <si>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</si>
  <si>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</si>
  <si>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</si>
  <si>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</si>
  <si>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</si>
  <si>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</si>
  <si>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</si>
  <si>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</si>
  <si>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</si>
  <si>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</si>
  <si>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</si>
  <si>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</si>
  <si>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</si>
  <si>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</si>
  <si>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</si>
  <si>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</si>
  <si>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</si>
  <si>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</si>
  <si>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</si>
  <si>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</si>
  <si>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</si>
  <si>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</si>
  <si>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</si>
  <si>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</si>
  <si>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</si>
  <si>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</si>
  <si>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</si>
  <si>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</si>
  <si>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</si>
  <si>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</si>
  <si>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</si>
  <si>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</si>
  <si>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</si>
  <si>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</si>
  <si>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</si>
  <si>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</si>
  <si>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</si>
  <si>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</si>
  <si>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</si>
  <si>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</si>
  <si>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</si>
  <si>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</si>
  <si>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</si>
  <si>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</si>
  <si>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</si>
  <si>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</si>
  <si>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</si>
  <si>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</si>
  <si>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</si>
  <si>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</si>
  <si>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</si>
  <si>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</si>
  <si>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</si>
  <si>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</si>
  <si>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</si>
  <si>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</si>
  <si>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</si>
  <si>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</si>
  <si>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</si>
  <si>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</si>
  <si>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</si>
  <si>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</si>
  <si>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</si>
  <si>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</si>
  <si>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</si>
  <si>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</si>
  <si>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</si>
  <si>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</si>
  <si>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</si>
  <si>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</si>
  <si>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</si>
  <si>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</si>
  <si>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</si>
  <si>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</si>
  <si>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</si>
  <si>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</si>
  <si>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</si>
  <si>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</si>
  <si>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</si>
  <si>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</si>
  <si>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</si>
  <si>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</si>
  <si>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</si>
  <si>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</si>
  <si>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</si>
  <si>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</si>
  <si>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</si>
  <si>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</si>
  <si>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</si>
  <si>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</si>
  <si>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</si>
  <si>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</si>
  <si>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</si>
  <si>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</si>
  <si>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</si>
  <si>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</si>
  <si>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</si>
  <si>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</si>
  <si>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</si>
  <si>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</si>
  <si>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</si>
  <si>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</si>
  <si>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</si>
  <si>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</si>
  <si>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</si>
  <si>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</si>
  <si>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</si>
  <si>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</si>
  <si>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</si>
  <si>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</si>
  <si>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</si>
  <si>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</si>
  <si>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</si>
  <si>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</si>
  <si>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</si>
  <si>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</si>
  <si>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</si>
  <si>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</si>
  <si>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</si>
  <si>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</si>
  <si>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</si>
  <si>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</si>
  <si>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</si>
  <si>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</si>
  <si>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</si>
  <si>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</si>
  <si>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</si>
  <si>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</si>
  <si>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</si>
  <si>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</si>
  <si>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</si>
  <si>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</si>
  <si>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</si>
  <si>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</si>
  <si>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</si>
  <si>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</si>
  <si>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</si>
  <si>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</si>
  <si>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</si>
  <si>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</si>
  <si>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</si>
  <si>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</si>
  <si>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</si>
  <si>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</si>
  <si>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</si>
  <si>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</si>
  <si>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</si>
  <si>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</si>
  <si>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</si>
  <si>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</si>
  <si>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</si>
  <si>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</si>
  <si>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</si>
  <si>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</si>
  <si>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</si>
  <si>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</si>
  <si>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</si>
  <si>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</si>
  <si>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</si>
  <si>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</si>
  <si>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</si>
  <si>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</si>
  <si>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</si>
  <si>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</si>
  <si>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</si>
  <si>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</si>
  <si>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</si>
  <si>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</si>
  <si>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</si>
  <si>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</si>
  <si>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</si>
  <si>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</si>
  <si>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</si>
  <si>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</si>
  <si>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</si>
  <si>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</si>
  <si>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</si>
  <si>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</si>
  <si>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</si>
  <si>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</si>
  <si>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</si>
  <si>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</si>
  <si>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</si>
  <si>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</si>
  <si>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</si>
  <si>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</si>
  <si>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</si>
  <si>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</si>
  <si>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</si>
  <si>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</si>
  <si>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</si>
  <si>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</si>
  <si>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</si>
  <si>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</si>
  <si>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</si>
  <si>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</si>
  <si>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</si>
  <si>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</si>
  <si>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</si>
  <si>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</si>
  <si>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</si>
  <si>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</si>
  <si>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</si>
  <si>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</si>
  <si>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</si>
  <si>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</si>
  <si>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</si>
  <si>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</si>
  <si>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</si>
  <si>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</si>
  <si>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</si>
  <si>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</si>
  <si>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</si>
  <si>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</si>
  <si>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</si>
  <si>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</si>
  <si>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</si>
  <si>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</si>
  <si>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</si>
  <si>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</si>
  <si>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</si>
  <si>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</si>
  <si>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</si>
  <si>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</si>
  <si>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</si>
  <si>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</si>
  <si>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</si>
  <si>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</si>
  <si>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</si>
  <si>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</si>
  <si>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</si>
  <si>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</si>
  <si>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</si>
  <si>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</si>
  <si>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</si>
  <si>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</si>
  <si>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</si>
  <si>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</si>
  <si>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</si>
  <si>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</si>
  <si>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</si>
  <si>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</si>
  <si>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</si>
  <si>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</si>
  <si>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</si>
  <si>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</si>
  <si>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</si>
  <si>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</si>
  <si>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</si>
  <si>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</si>
  <si>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</si>
  <si>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</si>
  <si>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</si>
  <si>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</si>
  <si>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</si>
  <si>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</si>
  <si>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</si>
  <si>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</si>
  <si>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</si>
  <si>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</si>
  <si>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</si>
  <si>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</si>
  <si>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</si>
  <si>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</si>
  <si>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</si>
  <si>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</si>
  <si>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</si>
  <si>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</si>
  <si>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</si>
  <si>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</si>
  <si>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</si>
  <si>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</si>
  <si>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</si>
  <si>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</si>
  <si>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</si>
  <si>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</si>
  <si>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</si>
  <si>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</si>
  <si>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</si>
  <si>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</si>
  <si>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</si>
  <si>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</si>
  <si>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</si>
  <si>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</si>
  <si>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</si>
  <si>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</si>
  <si>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</si>
  <si>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</si>
  <si>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</si>
  <si>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</si>
  <si>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</si>
  <si>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</si>
  <si>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</si>
  <si>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</si>
  <si>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</si>
  <si>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</si>
  <si>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</si>
  <si>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</si>
  <si>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</si>
  <si>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</si>
  <si>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</si>
  <si>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</si>
  <si>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</si>
  <si>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</si>
  <si>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</si>
  <si>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</si>
  <si>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</si>
  <si>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</si>
  <si>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</si>
  <si>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</si>
  <si>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</si>
  <si>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</si>
  <si>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</si>
  <si>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</si>
  <si>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</si>
  <si>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</si>
  <si>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</si>
  <si>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</si>
  <si>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</si>
  <si>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</si>
  <si>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</si>
  <si>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</si>
  <si>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</si>
  <si>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</si>
  <si>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</si>
  <si>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</si>
  <si>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</si>
  <si>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</si>
  <si>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</si>
  <si>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</si>
  <si>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</si>
  <si>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</si>
  <si>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</si>
  <si>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</si>
  <si>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</si>
  <si>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</si>
  <si>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</si>
  <si>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</si>
  <si>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</si>
  <si>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</si>
  <si>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</si>
  <si>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</si>
  <si>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</si>
  <si>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</si>
  <si>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</si>
  <si>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</si>
  <si>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</si>
  <si>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</si>
  <si>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</si>
  <si>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</si>
  <si>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</si>
  <si>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</si>
  <si>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</si>
  <si>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</si>
  <si>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</si>
  <si>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</si>
  <si>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</si>
  <si>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</si>
  <si>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</si>
  <si>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</si>
  <si>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</si>
  <si>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</si>
  <si>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</si>
  <si>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</si>
  <si>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</si>
  <si>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</si>
  <si>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</si>
  <si>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</si>
  <si>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</si>
  <si>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</si>
  <si>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</si>
  <si>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</si>
  <si>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</si>
  <si>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</si>
  <si>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</si>
  <si>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</si>
  <si>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</si>
  <si>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</si>
  <si>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</si>
  <si>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</si>
  <si>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</si>
  <si>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</si>
  <si>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</si>
  <si>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</si>
  <si>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</si>
  <si>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</si>
  <si>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</si>
  <si>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</si>
  <si>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</si>
  <si>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</si>
  <si>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</si>
  <si>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</si>
  <si>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</si>
  <si>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</si>
  <si>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</si>
  <si>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</si>
  <si>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</si>
  <si>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</si>
  <si>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</si>
  <si>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</si>
  <si>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</si>
  <si>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</si>
  <si>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</si>
  <si>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</si>
  <si>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</si>
  <si>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</si>
  <si>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</si>
  <si>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</si>
  <si>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</si>
  <si>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</si>
  <si>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</si>
  <si>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</si>
  <si>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</si>
  <si>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</si>
  <si>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</si>
  <si>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</si>
  <si>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</si>
  <si>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</si>
  <si>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</si>
  <si>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</si>
  <si>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</si>
  <si>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</si>
  <si>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</si>
  <si>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</si>
  <si>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</si>
  <si>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</si>
  <si>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</si>
  <si>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</si>
  <si>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</si>
  <si>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</si>
  <si>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</si>
  <si>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</si>
  <si>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</si>
  <si>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</si>
  <si>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</si>
  <si>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</si>
  <si>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</si>
  <si>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</si>
  <si>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</si>
  <si>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</si>
  <si>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</si>
  <si>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</si>
  <si>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</si>
  <si>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</si>
  <si>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</si>
  <si>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</si>
  <si>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</si>
  <si>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</si>
  <si>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</si>
  <si>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</si>
  <si>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</si>
  <si>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</si>
  <si>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</si>
  <si>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</si>
  <si>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</si>
  <si>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</si>
  <si>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</si>
  <si>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</si>
  <si>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</si>
  <si>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</si>
  <si>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</si>
  <si>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</si>
  <si>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</si>
  <si>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</si>
  <si>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</si>
  <si>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</si>
  <si>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</si>
  <si>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</si>
  <si>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</si>
  <si>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</si>
  <si>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</si>
  <si>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</si>
  <si>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</si>
  <si>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</si>
  <si>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</si>
  <si>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</si>
  <si>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</si>
  <si>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</si>
  <si>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</si>
  <si>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</si>
  <si>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</si>
  <si>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</si>
  <si>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</si>
  <si>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</si>
  <si>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</si>
  <si>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</si>
  <si>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</si>
  <si>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</si>
  <si>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</si>
  <si>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</si>
  <si>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</si>
  <si>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</si>
  <si>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</si>
  <si>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</si>
  <si>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</si>
  <si>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</si>
  <si>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</si>
  <si>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</si>
  <si>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</si>
  <si>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</si>
  <si>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</si>
  <si>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</si>
  <si>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</si>
  <si>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</si>
  <si>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</si>
  <si>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</si>
  <si>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</si>
  <si>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</si>
  <si>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</si>
  <si>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</si>
  <si>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</si>
  <si>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</si>
  <si>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</si>
  <si>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</si>
  <si>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</si>
  <si>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</si>
  <si>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</si>
  <si>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</si>
  <si>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</si>
  <si>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</si>
  <si>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</si>
  <si>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</si>
  <si>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</si>
  <si>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</si>
  <si>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</si>
  <si>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</si>
  <si>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</si>
  <si>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</si>
  <si>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</si>
  <si>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</si>
  <si>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</si>
  <si>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</si>
  <si>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</si>
  <si>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</si>
  <si>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</si>
  <si>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</si>
  <si>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</si>
  <si>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</si>
  <si>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</si>
  <si>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</si>
  <si>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</si>
  <si>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</si>
  <si>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</si>
  <si>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</si>
  <si>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</si>
  <si>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</si>
  <si>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</si>
  <si>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</si>
  <si>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</si>
  <si>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</si>
  <si>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</si>
  <si>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</si>
  <si>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</si>
  <si>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</si>
  <si>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</si>
  <si>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</si>
  <si>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</si>
  <si>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</si>
  <si>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</si>
  <si>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</si>
  <si>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</si>
  <si>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</si>
  <si>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</si>
  <si>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</si>
  <si>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</si>
  <si>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</si>
  <si>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</si>
  <si>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</si>
  <si>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</si>
  <si>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</si>
  <si>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</si>
  <si>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</si>
  <si>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</si>
  <si>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</si>
  <si>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</si>
  <si>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</si>
  <si>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</si>
  <si>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</si>
  <si>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</si>
  <si>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</si>
  <si>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</si>
  <si>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</si>
  <si>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</si>
  <si>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</si>
  <si>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</si>
  <si>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</si>
  <si>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</si>
  <si>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</si>
  <si>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</si>
  <si>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</si>
  <si>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</si>
  <si>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</si>
  <si>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</si>
  <si>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</si>
  <si>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</si>
  <si>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</si>
  <si>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</si>
  <si>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</si>
  <si>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</si>
  <si>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</si>
  <si>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</si>
  <si>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</si>
  <si>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</si>
  <si>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</si>
  <si>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</si>
  <si>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</si>
  <si>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</si>
  <si>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</si>
  <si>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</si>
  <si>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</si>
  <si>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</si>
  <si>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</si>
  <si>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</si>
  <si>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</si>
  <si>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</si>
  <si>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</si>
  <si>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</si>
  <si>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</si>
  <si>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</si>
  <si>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</si>
  <si>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</si>
  <si>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</si>
  <si>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</si>
  <si>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</si>
  <si>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</si>
  <si>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</si>
  <si>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</si>
  <si>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</si>
  <si>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</si>
  <si>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</si>
  <si>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</si>
  <si>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</si>
  <si>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</si>
  <si>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</si>
  <si>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</si>
  <si>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</si>
  <si>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</si>
  <si>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</si>
  <si>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</si>
  <si>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</si>
  <si>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</si>
  <si>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</si>
  <si>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</si>
  <si>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</si>
  <si>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</si>
  <si>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</si>
  <si>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</si>
  <si>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</si>
  <si>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</si>
  <si>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</si>
  <si>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</si>
  <si>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</si>
  <si>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</si>
  <si>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</si>
  <si>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</si>
  <si>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</si>
  <si>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</si>
  <si>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</si>
  <si>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</si>
  <si>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</si>
  <si>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</si>
  <si>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</si>
  <si>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</si>
  <si>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</si>
  <si>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</si>
  <si>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</si>
  <si>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</si>
  <si>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</si>
  <si>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</si>
  <si>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</si>
  <si>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</si>
  <si>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</si>
  <si>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</si>
  <si>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</si>
  <si>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</si>
  <si>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</si>
  <si>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</si>
  <si>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</si>
  <si>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</si>
  <si>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</si>
  <si>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</si>
  <si>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</si>
  <si>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</si>
  <si>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</si>
  <si>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</si>
  <si>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</si>
  <si>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</si>
  <si>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</si>
  <si>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</si>
  <si>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</si>
  <si>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</si>
  <si>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</si>
  <si>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</si>
  <si>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</si>
  <si>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</si>
  <si>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</si>
  <si>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</si>
  <si>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</si>
  <si>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</si>
  <si>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</si>
  <si>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</si>
  <si>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</si>
  <si>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</si>
  <si>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</si>
  <si>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</si>
  <si>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</si>
  <si>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</si>
  <si>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</si>
  <si>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</si>
  <si>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</si>
  <si>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</si>
  <si>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</si>
  <si>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</si>
  <si>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</si>
  <si>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</si>
  <si>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</si>
  <si>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</si>
  <si>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</si>
  <si>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</si>
  <si>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</si>
  <si>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</si>
  <si>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</si>
  <si>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</si>
  <si>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</si>
  <si>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</si>
  <si>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</si>
  <si>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</si>
  <si>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</si>
  <si>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</si>
  <si>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</si>
  <si>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</si>
  <si>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</si>
  <si>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</si>
  <si>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</si>
  <si>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</si>
  <si>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</si>
  <si>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</si>
  <si>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</si>
  <si>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</si>
  <si>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</si>
  <si>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</si>
  <si>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</si>
  <si>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</si>
  <si>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</si>
  <si>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</si>
  <si>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</si>
  <si>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</si>
  <si>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</si>
  <si>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</si>
  <si>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</si>
  <si>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</si>
  <si>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</si>
  <si>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</si>
  <si>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</si>
  <si>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</si>
  <si>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</si>
  <si>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</si>
  <si>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</si>
  <si>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</si>
  <si>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</si>
  <si>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</si>
  <si>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</si>
  <si>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</si>
  <si>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</si>
  <si>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</si>
  <si>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</si>
  <si>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</si>
  <si>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</si>
  <si>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</si>
  <si>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</si>
  <si>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</si>
  <si>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</si>
  <si>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</si>
  <si>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</si>
  <si>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</si>
  <si>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</si>
  <si>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</si>
  <si>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</si>
  <si>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</si>
  <si>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</si>
  <si>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</si>
  <si>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</si>
  <si>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</si>
  <si>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</si>
  <si>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</si>
  <si>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</si>
  <si>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</si>
  <si>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</si>
  <si>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</si>
  <si>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</si>
  <si>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</si>
  <si>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</si>
  <si>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</si>
  <si>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</si>
  <si>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</si>
  <si>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</si>
  <si>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</si>
  <si>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</si>
  <si>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</si>
  <si>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</si>
  <si>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</si>
  <si>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</si>
  <si>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</si>
  <si>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</si>
  <si>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</si>
  <si>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</si>
  <si>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</si>
  <si>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</si>
  <si>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</si>
  <si>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</si>
  <si>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</si>
  <si>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</si>
  <si>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</si>
  <si>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</si>
  <si>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</si>
  <si>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</si>
  <si>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</si>
  <si>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</si>
  <si>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</si>
  <si>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</si>
  <si>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</si>
  <si>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</si>
  <si>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</si>
  <si>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</si>
  <si>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</si>
  <si>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</si>
  <si>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</si>
  <si>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</si>
  <si>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</si>
  <si>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</si>
  <si>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</si>
  <si>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</si>
  <si>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</si>
  <si>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</si>
  <si>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</si>
  <si>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</si>
  <si>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</si>
  <si>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</si>
  <si>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</si>
  <si>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</si>
  <si>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</si>
  <si>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</si>
  <si>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</si>
  <si>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</si>
  <si>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</si>
  <si>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</si>
  <si>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</si>
  <si>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</si>
  <si>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</si>
  <si>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</si>
  <si>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</si>
  <si>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</si>
  <si>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</si>
  <si>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</si>
  <si>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</si>
  <si>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</si>
  <si>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</si>
  <si>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</si>
  <si>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</si>
  <si>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</si>
  <si>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</si>
  <si>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</si>
  <si>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</si>
  <si>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</si>
  <si>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</si>
  <si>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</si>
  <si>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</si>
  <si>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</si>
  <si>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</si>
  <si>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</si>
  <si>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</si>
  <si>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</si>
  <si>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</si>
  <si>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</si>
  <si>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</si>
  <si>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</si>
  <si>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</si>
  <si>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</si>
  <si>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</si>
  <si>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</si>
  <si>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</si>
  <si>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</si>
  <si>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</si>
  <si>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</si>
  <si>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</si>
  <si>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</si>
  <si>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</si>
  <si>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</si>
  <si>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</si>
  <si>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</si>
  <si>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</si>
  <si>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</si>
  <si>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</si>
  <si>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</si>
  <si>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</si>
  <si>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</si>
  <si>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</si>
  <si>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</si>
  <si>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</si>
  <si>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</si>
  <si>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</si>
  <si>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</si>
  <si>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</si>
  <si>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</si>
  <si>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</si>
  <si>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</si>
  <si>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</si>
  <si>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</si>
  <si>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</si>
  <si>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</si>
  <si>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</si>
  <si>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</si>
  <si>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</si>
  <si>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</si>
  <si>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</si>
  <si>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</si>
  <si>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</si>
  <si>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</si>
  <si>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</si>
  <si>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</si>
  <si>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</si>
  <si>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</si>
  <si>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</si>
  <si>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</si>
  <si>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</si>
  <si>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</si>
  <si>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</si>
  <si>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</si>
  <si>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</si>
  <si>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</si>
  <si>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</si>
  <si>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</si>
  <si>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</si>
  <si>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</si>
  <si>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</si>
  <si>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</si>
  <si>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</si>
  <si>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</si>
  <si>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</si>
  <si>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</si>
  <si>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</si>
  <si>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</si>
  <si>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</si>
  <si>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</si>
  <si>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</si>
  <si>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</si>
  <si>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</si>
  <si>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</si>
  <si>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</si>
  <si>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</si>
  <si>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</si>
  <si>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</si>
  <si>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</si>
  <si>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</si>
  <si>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</si>
  <si>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</si>
  <si>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</si>
  <si>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</si>
  <si>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</si>
  <si>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</si>
  <si>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</si>
  <si>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</si>
  <si>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</si>
  <si>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</si>
  <si>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</si>
  <si>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</si>
  <si>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</si>
  <si>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</si>
  <si>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</si>
  <si>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</si>
  <si>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</si>
  <si>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</si>
  <si>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</si>
  <si>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</si>
  <si>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</si>
  <si>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</si>
  <si>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</si>
  <si>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</si>
  <si>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</si>
  <si>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</si>
  <si>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</si>
  <si>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</si>
  <si>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</si>
  <si>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</si>
  <si>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</si>
  <si>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</si>
  <si>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</si>
  <si>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</si>
  <si>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</si>
  <si>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</si>
  <si>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</si>
  <si>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</si>
  <si>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</si>
  <si>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</si>
  <si>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</si>
  <si>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</si>
  <si>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</si>
  <si>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</si>
  <si>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</si>
  <si>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</si>
  <si>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</si>
  <si>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</si>
  <si>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</si>
  <si>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</si>
  <si>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</si>
  <si>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</si>
  <si>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</si>
  <si>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</si>
  <si>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</si>
  <si>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</si>
  <si>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</si>
  <si>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</si>
  <si>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</si>
  <si>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</si>
  <si>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</si>
  <si>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</si>
  <si>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</si>
  <si>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</si>
  <si>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</si>
  <si>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</si>
  <si>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</si>
  <si>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</si>
  <si>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</si>
  <si>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</si>
  <si>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</si>
  <si>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</si>
  <si>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</si>
  <si>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</si>
  <si>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</si>
  <si>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</si>
  <si>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</si>
  <si>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</si>
  <si>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</si>
  <si>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</si>
  <si>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</si>
  <si>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</si>
  <si>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</si>
  <si>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</si>
  <si>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</si>
  <si>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</si>
  <si>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</si>
  <si>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</si>
  <si>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</si>
  <si>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</si>
  <si>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</si>
  <si>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</si>
  <si>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</si>
  <si>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</si>
  <si>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</si>
  <si>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</si>
  <si>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</si>
  <si>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</si>
  <si>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</si>
  <si>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</si>
  <si>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</si>
  <si>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</si>
  <si>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</si>
  <si>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</si>
  <si>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</si>
  <si>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</si>
  <si>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</si>
  <si>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</si>
  <si>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</si>
  <si>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</si>
  <si>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</si>
  <si>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</si>
  <si>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</si>
  <si>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</si>
  <si>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</si>
  <si>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</si>
  <si>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</si>
  <si>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</si>
  <si>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</si>
  <si>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</si>
  <si>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</si>
  <si>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</si>
  <si>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</si>
  <si>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</si>
  <si>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</si>
  <si>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</si>
  <si>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</si>
  <si>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</si>
  <si>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</si>
  <si>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</si>
  <si>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</si>
  <si>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</si>
  <si>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</si>
  <si>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</si>
  <si>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</si>
  <si>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</si>
  <si>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</si>
  <si>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</si>
  <si>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</si>
  <si>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</si>
  <si>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</si>
  <si>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</si>
  <si>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</si>
  <si>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</si>
  <si>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</si>
  <si>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</si>
  <si>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</si>
  <si>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</si>
  <si>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</si>
  <si>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</si>
  <si>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</si>
  <si>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</si>
  <si>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</si>
  <si>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</si>
  <si>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</si>
  <si>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</si>
  <si>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</si>
  <si>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</si>
  <si>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</si>
  <si>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</si>
  <si>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</si>
  <si>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</si>
  <si>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</si>
  <si>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</si>
  <si>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</si>
  <si>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</si>
  <si>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</si>
  <si>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</si>
  <si>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</si>
  <si>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</si>
  <si>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</si>
  <si>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</si>
  <si>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</si>
  <si>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</si>
  <si>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</si>
  <si>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</si>
  <si>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</si>
  <si>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</si>
  <si>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</si>
  <si>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</si>
  <si>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</si>
  <si>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</si>
  <si>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</si>
  <si>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</si>
  <si>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</si>
  <si>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</si>
  <si>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</si>
  <si>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</si>
  <si>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</si>
  <si>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</si>
  <si>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</si>
  <si>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</si>
  <si>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</si>
  <si>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</si>
  <si>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</si>
  <si>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</si>
  <si>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</si>
  <si>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</si>
  <si>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</si>
  <si>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</si>
  <si>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</si>
  <si>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</si>
  <si>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</si>
  <si>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</si>
  <si>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</si>
  <si>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</si>
  <si>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</si>
  <si>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</si>
  <si>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</si>
  <si>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</si>
  <si>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</si>
  <si>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</si>
  <si>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</si>
  <si>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</si>
  <si>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</si>
  <si>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</si>
  <si>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</si>
  <si>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</si>
  <si>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</si>
  <si>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</si>
  <si>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</si>
  <si>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</si>
  <si>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</si>
  <si>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</si>
  <si>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</si>
  <si>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</si>
  <si>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</si>
  <si>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</si>
  <si>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</si>
  <si>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</si>
  <si>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</si>
  <si>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</si>
  <si>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</si>
  <si>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</si>
  <si>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</si>
  <si>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</si>
  <si>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</si>
  <si>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</si>
  <si>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</si>
  <si>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</si>
  <si>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</si>
  <si>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</si>
  <si>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</si>
  <si>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</si>
  <si>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</si>
  <si>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</si>
  <si>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</si>
  <si>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</si>
  <si>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</si>
  <si>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</si>
  <si>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</si>
  <si>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</si>
  <si>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</si>
  <si>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</si>
  <si>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</si>
  <si>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</si>
  <si>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</si>
  <si>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</si>
  <si>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</si>
  <si>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</si>
  <si>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</si>
  <si>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</si>
  <si>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</si>
  <si>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</si>
  <si>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</si>
  <si>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</si>
  <si>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</si>
  <si>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</si>
  <si>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</si>
  <si>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</si>
  <si>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</si>
  <si>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</si>
  <si>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</si>
  <si>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</si>
  <si>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</si>
  <si>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</si>
  <si>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</si>
  <si>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</si>
  <si>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</si>
  <si>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</si>
  <si>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</si>
  <si>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</si>
  <si>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</si>
  <si>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</si>
  <si>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</si>
  <si>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</si>
  <si>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</si>
  <si>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</si>
  <si>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</si>
  <si>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</si>
  <si>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</si>
  <si>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</si>
  <si>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</si>
  <si>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</si>
  <si>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</si>
  <si>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</si>
  <si>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</si>
  <si>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</si>
  <si>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</si>
  <si>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</si>
  <si>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</si>
  <si>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</si>
  <si>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</si>
  <si>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</si>
  <si>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</si>
  <si>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</si>
  <si>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</si>
  <si>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</si>
  <si>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</si>
  <si>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</si>
  <si>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</si>
  <si>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</si>
  <si>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</si>
  <si>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</si>
  <si>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</si>
  <si>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</si>
  <si>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</si>
  <si>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</si>
  <si>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</si>
  <si>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</si>
  <si>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</si>
  <si>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</si>
  <si>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</si>
  <si>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</si>
  <si>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</si>
  <si>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</si>
  <si>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</si>
  <si>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</si>
  <si>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</si>
  <si>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</si>
  <si>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</si>
  <si>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</si>
  <si>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</si>
  <si>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</si>
  <si>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</si>
  <si>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</si>
  <si>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</si>
  <si>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</si>
  <si>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</si>
  <si>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</si>
  <si>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</si>
  <si>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</si>
  <si>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</si>
  <si>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</si>
  <si>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</si>
  <si>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</si>
  <si>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</si>
  <si>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</si>
  <si>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</si>
  <si>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</si>
  <si>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</si>
  <si>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</si>
  <si>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</si>
  <si>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</si>
  <si>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</si>
  <si>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</si>
  <si>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</si>
  <si>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</si>
  <si>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</si>
  <si>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</si>
  <si>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</si>
  <si>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</si>
  <si>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</si>
  <si>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</si>
  <si>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</si>
  <si>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</si>
  <si>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</si>
  <si>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</si>
  <si>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</si>
  <si>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</si>
  <si>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</si>
  <si>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</si>
  <si>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</si>
  <si>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</si>
  <si>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</si>
  <si>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</si>
  <si>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</si>
  <si>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</si>
  <si>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</si>
  <si>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</si>
  <si>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</si>
  <si>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</si>
  <si>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</si>
  <si>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</si>
  <si>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</si>
  <si>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</si>
  <si>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</si>
  <si>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</si>
  <si>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</si>
  <si>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</si>
  <si>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</si>
  <si>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</si>
  <si>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</si>
  <si>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</si>
  <si>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</si>
  <si>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</si>
  <si>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</si>
  <si>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</si>
  <si>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</si>
  <si>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</si>
  <si>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</si>
  <si>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</si>
  <si>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</si>
  <si>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</si>
  <si>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</si>
  <si>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</si>
  <si>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</si>
  <si>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</si>
  <si>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</si>
  <si>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</si>
  <si>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</si>
  <si>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</si>
  <si>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</si>
  <si>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</si>
  <si>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</si>
  <si>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</si>
  <si>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</si>
  <si>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</si>
  <si>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</si>
  <si>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</si>
  <si>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</si>
  <si>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</si>
  <si>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</si>
  <si>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</si>
  <si>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</si>
  <si>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</si>
  <si>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</si>
  <si>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</si>
  <si>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</si>
  <si>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</si>
  <si>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</si>
  <si>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</si>
  <si>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</si>
  <si>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</si>
  <si>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</si>
  <si>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</si>
  <si>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</si>
  <si>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</si>
  <si>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</si>
  <si>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</si>
  <si>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</si>
  <si>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</si>
  <si>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</si>
  <si>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</si>
  <si>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</si>
  <si>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</si>
  <si>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</si>
  <si>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</si>
  <si>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</si>
  <si>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</si>
  <si>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</si>
  <si>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</si>
  <si>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</si>
  <si>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</si>
  <si>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</si>
  <si>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</si>
  <si>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</si>
  <si>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</si>
  <si>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</si>
  <si>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</si>
  <si>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</si>
  <si>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</si>
  <si>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</si>
  <si>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</si>
  <si>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</si>
  <si>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</si>
  <si>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</si>
  <si>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</si>
  <si>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</si>
  <si>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</si>
  <si>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</si>
  <si>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</si>
  <si>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</si>
  <si>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</si>
  <si>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</si>
  <si>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</si>
  <si>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</si>
  <si>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</si>
  <si>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</si>
  <si>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</si>
  <si>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</si>
  <si>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</si>
  <si>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</si>
  <si>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</si>
  <si>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</si>
  <si>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</si>
  <si>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</si>
  <si>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</si>
  <si>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</si>
  <si>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</si>
  <si>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</si>
  <si>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</si>
  <si>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</si>
  <si>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</si>
  <si>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</si>
  <si>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</si>
  <si>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</si>
  <si>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</si>
  <si>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</si>
  <si>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</si>
  <si>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</si>
  <si>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</si>
  <si>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</si>
  <si>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</si>
  <si>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</si>
  <si>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</si>
  <si>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</si>
  <si>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</si>
  <si>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</si>
  <si>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</si>
  <si>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</si>
  <si>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</si>
  <si>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</si>
  <si>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</si>
  <si>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</si>
  <si>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</si>
  <si>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</si>
  <si>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</si>
  <si>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</si>
  <si>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</si>
  <si>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</si>
  <si>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</si>
  <si>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</si>
  <si>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</si>
  <si>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</si>
  <si>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</si>
  <si>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</si>
  <si>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</si>
  <si>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</si>
  <si>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</si>
  <si>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</si>
  <si>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</si>
  <si>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</si>
  <si>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</si>
  <si>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</si>
  <si>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</si>
  <si>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</si>
  <si>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</si>
  <si>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</si>
  <si>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</si>
  <si>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</si>
  <si>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</si>
  <si>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</si>
  <si>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</si>
  <si>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</si>
  <si>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</si>
  <si>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</si>
  <si>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</si>
  <si>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</si>
  <si>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</si>
  <si>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</si>
  <si>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</si>
  <si>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</si>
  <si>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</si>
  <si>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</si>
  <si>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</si>
  <si>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</si>
  <si>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</si>
  <si>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</si>
  <si>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</si>
  <si>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</si>
  <si>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</si>
  <si>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</si>
  <si>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</si>
  <si>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</si>
  <si>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</si>
  <si>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</si>
  <si>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</si>
  <si>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</si>
  <si>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</si>
  <si>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</si>
  <si>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</si>
  <si>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</si>
  <si>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</si>
  <si>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</si>
  <si>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</si>
  <si>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</si>
  <si>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</si>
  <si>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</si>
  <si>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</si>
  <si>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</si>
  <si>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</si>
  <si>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</si>
  <si>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</si>
  <si>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</si>
  <si>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</si>
  <si>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</si>
  <si>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</si>
  <si>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</si>
  <si>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</si>
  <si>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</si>
  <si>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</si>
  <si>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</si>
  <si>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</si>
  <si>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</si>
  <si>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</si>
  <si>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</si>
  <si>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</si>
  <si>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</si>
  <si>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</si>
  <si>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</si>
  <si>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</si>
  <si>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</si>
  <si>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</si>
  <si>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</si>
  <si>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</si>
  <si>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</si>
  <si>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</si>
  <si>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</si>
  <si>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</si>
  <si>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</si>
  <si>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</si>
  <si>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</si>
  <si>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</si>
  <si>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</si>
  <si>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</si>
  <si>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</si>
  <si>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</si>
  <si>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</si>
  <si>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</si>
  <si>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</si>
  <si>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</si>
  <si>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</si>
  <si>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</si>
  <si>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</si>
  <si>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</si>
  <si>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</si>
  <si>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</si>
  <si>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</si>
  <si>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</si>
  <si>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</si>
  <si>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</si>
  <si>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</si>
  <si>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</si>
  <si>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</si>
  <si>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</si>
  <si>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</si>
  <si>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</si>
  <si>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</si>
  <si>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</si>
  <si>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</si>
  <si>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</si>
  <si>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</si>
  <si>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</si>
  <si>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</si>
  <si>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</si>
  <si>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</si>
  <si>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</si>
  <si>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</si>
  <si>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</si>
  <si>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</si>
  <si>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</si>
  <si>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</si>
  <si>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</si>
  <si>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</si>
  <si>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</si>
  <si>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</si>
  <si>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</si>
  <si>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</si>
  <si>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</si>
  <si>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</si>
  <si>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</si>
  <si>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</si>
  <si>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</si>
  <si>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</si>
  <si>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</si>
  <si>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</si>
  <si>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</si>
  <si>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</si>
  <si>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</si>
  <si>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</si>
  <si>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</si>
  <si>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</si>
  <si>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</si>
  <si>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</si>
  <si>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</si>
  <si>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</si>
  <si>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</si>
  <si>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</si>
  <si>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</si>
  <si>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</si>
  <si>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</si>
  <si>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</si>
  <si>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</si>
  <si>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</si>
  <si>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</si>
  <si>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</si>
  <si>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</si>
  <si>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</si>
  <si>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</si>
  <si>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</si>
  <si>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</si>
  <si>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</si>
  <si>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</si>
  <si>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</si>
  <si>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</si>
  <si>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</si>
  <si>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</si>
  <si>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</si>
  <si>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</si>
  <si>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</si>
  <si>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</si>
  <si>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</si>
  <si>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</si>
  <si>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</si>
  <si>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</si>
  <si>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</si>
  <si>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</si>
  <si>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</si>
  <si>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</si>
  <si>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</si>
  <si>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</si>
  <si>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</si>
  <si>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</si>
  <si>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</si>
  <si>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</si>
  <si>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</si>
  <si>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</si>
  <si>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</si>
  <si>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</si>
  <si>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</si>
  <si>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</si>
  <si>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</si>
  <si>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</si>
  <si>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</si>
  <si>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</si>
  <si>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</si>
  <si>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</si>
  <si>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</si>
  <si>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</si>
  <si>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</si>
  <si>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</si>
  <si>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</si>
  <si>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</si>
  <si>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</si>
  <si>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</si>
  <si>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</si>
  <si>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</si>
  <si>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</si>
  <si>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</si>
  <si>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</si>
  <si>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</si>
  <si>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</si>
  <si>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</si>
  <si>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</si>
  <si>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</si>
  <si>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</si>
  <si>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</si>
  <si>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</si>
  <si>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</si>
  <si>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</si>
  <si>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</si>
  <si>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</si>
  <si>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</si>
  <si>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</si>
  <si>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</si>
  <si>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</si>
  <si>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</si>
  <si>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</si>
  <si>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</si>
  <si>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</si>
  <si>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</si>
  <si>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</si>
  <si>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</si>
  <si>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</si>
  <si>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</si>
  <si>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</si>
  <si>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</si>
  <si>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</si>
  <si>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</si>
  <si>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</si>
  <si>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</si>
  <si>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</si>
  <si>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</si>
  <si>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</si>
  <si>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</si>
  <si>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</si>
  <si>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</si>
  <si>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</si>
  <si>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</si>
  <si>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</si>
  <si>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</si>
  <si>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</si>
  <si>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</si>
  <si>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</si>
  <si>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</si>
  <si>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</si>
  <si>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</si>
  <si>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</si>
  <si>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</si>
  <si>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</si>
  <si>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</si>
  <si>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</si>
  <si>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</si>
  <si>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</si>
  <si>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</si>
  <si>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</si>
  <si>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</si>
  <si>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</si>
  <si>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</si>
  <si>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</si>
  <si>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</si>
  <si>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</si>
  <si>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</si>
  <si>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</si>
  <si>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</si>
  <si>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</si>
  <si>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</si>
  <si>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</si>
  <si>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</si>
  <si>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</si>
  <si>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</si>
  <si>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</si>
  <si>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</si>
  <si>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</si>
  <si>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</si>
  <si>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</si>
  <si>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</si>
  <si>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</si>
  <si>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</si>
  <si>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</si>
  <si>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</si>
  <si>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</si>
  <si>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</si>
  <si>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</si>
  <si>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</si>
  <si>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</si>
  <si>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</si>
  <si>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</si>
  <si>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</si>
  <si>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</si>
  <si>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</si>
  <si>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</si>
  <si>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</si>
  <si>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</si>
  <si>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</si>
  <si>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</si>
  <si>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</si>
  <si>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</si>
  <si>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</si>
  <si>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</si>
  <si>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</si>
  <si>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</si>
  <si>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</si>
  <si>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</si>
  <si>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</si>
  <si>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</si>
  <si>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</si>
  <si>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</si>
  <si>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</si>
  <si>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</si>
  <si>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</si>
  <si>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</si>
  <si>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</si>
  <si>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</si>
  <si>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</si>
  <si>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</si>
  <si>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</si>
  <si>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</si>
  <si>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</si>
  <si>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</si>
  <si>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</si>
  <si>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</si>
  <si>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</si>
  <si>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</si>
  <si>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</si>
  <si>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</si>
  <si>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</si>
  <si>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</si>
  <si>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</si>
  <si>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</si>
  <si>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</si>
  <si>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</si>
  <si>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</si>
  <si>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</si>
  <si>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</si>
  <si>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</si>
  <si>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</si>
  <si>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</si>
  <si>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</si>
  <si>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</si>
  <si>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</si>
  <si>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</si>
  <si>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</si>
  <si>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</si>
  <si>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</si>
  <si>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</si>
  <si>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</si>
  <si>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</si>
  <si>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</si>
  <si>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</si>
  <si>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</si>
  <si>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</si>
  <si>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</si>
  <si>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</si>
  <si>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</si>
  <si>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</si>
  <si>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</si>
  <si>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</si>
  <si>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</si>
  <si>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</si>
  <si>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</si>
  <si>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</si>
  <si>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</si>
  <si>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</si>
  <si>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</si>
  <si>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</si>
  <si>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</si>
  <si>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</si>
  <si>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</si>
  <si>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</si>
  <si>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</si>
  <si>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</si>
  <si>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</si>
  <si>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</si>
  <si>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</si>
  <si>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</si>
  <si>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</si>
  <si>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</si>
  <si>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</si>
  <si>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</si>
  <si>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</si>
  <si>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</si>
  <si>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</si>
  <si>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</si>
  <si>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</si>
  <si>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</si>
  <si>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</si>
  <si>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</si>
  <si>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</si>
  <si>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</si>
  <si>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</si>
  <si>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</si>
  <si>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</si>
  <si>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</si>
  <si>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</si>
  <si>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</si>
  <si>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</si>
  <si>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</si>
  <si>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</si>
  <si>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</si>
  <si>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</si>
  <si>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</si>
  <si>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</si>
  <si>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</si>
  <si>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</si>
  <si>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</si>
  <si>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</si>
  <si>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</si>
  <si>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</si>
  <si>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</si>
  <si>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</si>
  <si>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</si>
  <si>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</si>
  <si>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</si>
  <si>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</si>
  <si>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</si>
  <si>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</si>
  <si>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</si>
  <si>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</si>
  <si>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</si>
  <si>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</si>
  <si>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</si>
  <si>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</si>
  <si>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</si>
  <si>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</si>
  <si>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</si>
  <si>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</si>
  <si>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</si>
  <si>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</si>
  <si>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</si>
  <si>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</si>
  <si>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</si>
  <si>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</si>
  <si>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</si>
  <si>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</si>
  <si>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</si>
  <si>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</si>
  <si>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</si>
  <si>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</si>
  <si>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</si>
  <si>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</si>
  <si>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</si>
  <si>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</si>
  <si>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</si>
  <si>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</si>
  <si>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</si>
  <si>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</si>
  <si>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</si>
  <si>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</si>
  <si>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</si>
  <si>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</si>
  <si>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</si>
  <si>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</si>
  <si>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</si>
  <si>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</si>
  <si>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</si>
  <si>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</si>
  <si>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</si>
  <si>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</si>
  <si>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</si>
  <si>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</si>
  <si>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</si>
  <si>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</si>
  <si>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</si>
  <si>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</si>
  <si>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</si>
  <si>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</si>
  <si>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</si>
  <si>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</si>
  <si>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</si>
  <si>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</si>
  <si>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</si>
  <si>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</si>
  <si>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</si>
  <si>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</si>
  <si>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</si>
  <si>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</si>
  <si>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</si>
  <si>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</si>
  <si>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</si>
  <si>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</si>
  <si>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</si>
  <si>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</si>
  <si>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</si>
  <si>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</si>
  <si>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</si>
  <si>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</si>
  <si>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</si>
  <si>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</si>
  <si>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</si>
  <si>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</si>
  <si>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</si>
  <si>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</si>
  <si>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</si>
  <si>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</si>
  <si>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</si>
  <si>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</si>
  <si>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</si>
  <si>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</si>
  <si>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</si>
  <si>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</si>
  <si>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</si>
  <si>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</si>
  <si>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</si>
  <si>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</si>
  <si>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</si>
  <si>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</si>
  <si>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</si>
  <si>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</si>
  <si>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</si>
  <si>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</si>
  <si>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</si>
  <si>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</si>
  <si>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</si>
  <si>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</si>
  <si>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</si>
  <si>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</si>
  <si>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</si>
  <si>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</si>
  <si>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</si>
  <si>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</si>
  <si>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</si>
  <si>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</si>
  <si>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</si>
  <si>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</si>
  <si>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</si>
  <si>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</si>
  <si>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</si>
  <si>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</si>
  <si>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</si>
  <si>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</si>
  <si>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</si>
  <si>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</si>
  <si>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</si>
  <si>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</si>
  <si>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</si>
  <si>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</si>
  <si>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</si>
  <si>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</si>
  <si>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</si>
  <si>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</si>
  <si>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</si>
  <si>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</si>
  <si>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</si>
  <si>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</si>
  <si>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</si>
  <si>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</si>
  <si>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</si>
  <si>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</si>
  <si>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</si>
  <si>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</si>
  <si>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</si>
  <si>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</si>
  <si>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</si>
  <si>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</si>
  <si>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</si>
  <si>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</si>
  <si>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</si>
  <si>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</si>
  <si>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</si>
  <si>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</si>
  <si>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</si>
  <si>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</si>
  <si>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</si>
  <si>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</si>
  <si>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</si>
  <si>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</si>
  <si>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</si>
  <si>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</si>
  <si>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</si>
  <si>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</si>
  <si>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</si>
  <si>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</si>
  <si>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</si>
  <si>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</si>
  <si>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</si>
  <si>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</si>
  <si>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</si>
  <si>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</si>
  <si>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</si>
  <si>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</si>
  <si>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</si>
  <si>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</si>
  <si>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</si>
  <si>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</si>
  <si>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</si>
  <si>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</si>
  <si>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</si>
  <si>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</si>
  <si>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</si>
  <si>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</si>
  <si>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</si>
  <si>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</si>
  <si>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</si>
  <si>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</si>
  <si>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</si>
  <si>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</si>
  <si>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</si>
  <si>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</si>
  <si>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</si>
  <si>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</si>
  <si>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</si>
  <si>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</si>
  <si>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</si>
  <si>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</si>
  <si>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</si>
  <si>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</si>
  <si>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</si>
  <si>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</si>
  <si>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</si>
  <si>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</si>
  <si>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</si>
  <si>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</si>
  <si>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</si>
  <si>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</si>
  <si>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</si>
  <si>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</si>
  <si>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</si>
  <si>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</si>
  <si>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</si>
  <si>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</si>
  <si>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</si>
  <si>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</si>
  <si>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</si>
  <si>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</si>
  <si>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</si>
  <si>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</si>
  <si>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</si>
  <si>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</si>
  <si>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</si>
  <si>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</si>
  <si>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</si>
  <si>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</si>
  <si>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</si>
  <si>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</si>
  <si>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</si>
  <si>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</si>
  <si>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</si>
  <si>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</si>
  <si>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</si>
  <si>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</si>
  <si>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</si>
  <si>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</si>
  <si>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</si>
  <si>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</si>
  <si>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</si>
  <si>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</si>
  <si>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</si>
  <si>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</si>
  <si>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</si>
  <si>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</si>
  <si>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</si>
  <si>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</si>
  <si>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</si>
  <si>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</si>
  <si>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</si>
  <si>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</si>
  <si>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</si>
  <si>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</si>
  <si>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</si>
  <si>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</si>
  <si>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</si>
  <si>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</si>
  <si>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</si>
  <si>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</si>
  <si>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</si>
  <si>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</si>
  <si>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</si>
  <si>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</si>
  <si>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</si>
  <si>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</si>
  <si>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</si>
  <si>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</si>
  <si>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</si>
  <si>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</si>
  <si>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</si>
  <si>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</si>
  <si>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</si>
  <si>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</si>
  <si>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</si>
  <si>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</si>
  <si>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</si>
  <si>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</si>
  <si>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</si>
  <si>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</si>
  <si>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</si>
  <si>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</si>
  <si>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</si>
  <si>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</si>
  <si>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</si>
  <si>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</si>
  <si>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</si>
  <si>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</si>
  <si>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</si>
  <si>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</si>
  <si>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</si>
  <si>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</si>
  <si>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</si>
  <si>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</si>
  <si>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</si>
  <si>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</si>
  <si>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</si>
  <si>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</si>
  <si>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</si>
  <si>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</si>
  <si>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</si>
  <si>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</si>
  <si>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</si>
  <si>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</si>
  <si>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</si>
  <si>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</si>
  <si>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</si>
  <si>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</si>
  <si>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</si>
  <si>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</si>
  <si>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</si>
  <si>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</si>
  <si>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</si>
  <si>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</si>
  <si>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</si>
  <si>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</si>
  <si>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</si>
  <si>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</si>
  <si>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</si>
  <si>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</si>
  <si>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</si>
  <si>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</si>
  <si>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</si>
  <si>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</si>
  <si>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</si>
  <si>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</si>
  <si>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</si>
  <si>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</si>
  <si>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</si>
  <si>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</si>
  <si>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</si>
  <si>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</si>
  <si>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</si>
  <si>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</si>
  <si>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</si>
  <si>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</si>
  <si>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</si>
  <si>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</si>
  <si>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</si>
  <si>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</si>
  <si>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</si>
  <si>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</si>
  <si>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</si>
  <si>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</si>
  <si>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</si>
  <si>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</si>
  <si>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</si>
  <si>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</si>
  <si>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</si>
  <si>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</si>
  <si>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</si>
  <si>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</si>
  <si>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</si>
  <si>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</si>
  <si>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</si>
  <si>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</si>
  <si>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</si>
  <si>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</si>
  <si>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</si>
  <si>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</si>
  <si>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</si>
  <si>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</si>
  <si>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</si>
  <si>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</si>
  <si>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</si>
  <si>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</si>
  <si>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</si>
  <si>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</si>
  <si>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</si>
  <si>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</si>
  <si>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</si>
  <si>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</si>
  <si>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</si>
  <si>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</si>
  <si>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</si>
  <si>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</si>
  <si>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</si>
  <si>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</si>
  <si>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</si>
  <si>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</si>
  <si>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</si>
  <si>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</si>
  <si>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</si>
  <si>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</si>
  <si>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</si>
  <si>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</si>
  <si>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</si>
  <si>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</si>
  <si>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</si>
  <si>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</si>
  <si>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</si>
  <si>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</si>
  <si>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</si>
  <si>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</si>
  <si>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</si>
  <si>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</si>
  <si>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</si>
  <si>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</si>
  <si>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</si>
  <si>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</si>
  <si>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</si>
  <si>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</si>
  <si>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</si>
  <si>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</si>
  <si>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</si>
  <si>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</si>
  <si>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</si>
  <si>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</si>
  <si>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</si>
  <si>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</si>
  <si>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</si>
  <si>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</si>
  <si>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</si>
  <si>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</si>
  <si>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</si>
  <si>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</si>
  <si>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</si>
  <si>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</si>
  <si>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</si>
  <si>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</si>
  <si>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</si>
  <si>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</si>
  <si>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</si>
  <si>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</si>
  <si>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</si>
  <si>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</si>
  <si>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</si>
  <si>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</si>
  <si>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</si>
  <si>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</si>
  <si>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</si>
  <si>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</si>
  <si>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</si>
  <si>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</si>
  <si>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</si>
  <si>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</si>
  <si>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</si>
  <si>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</si>
  <si>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</si>
  <si>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</si>
  <si>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</si>
  <si>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</si>
  <si>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</si>
  <si>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</si>
  <si>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</si>
  <si>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</si>
  <si>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</si>
  <si>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</si>
  <si>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</si>
  <si>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</si>
  <si>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</si>
  <si>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</si>
  <si>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</si>
  <si>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</si>
  <si>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</si>
  <si>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</si>
  <si>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</si>
  <si>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</si>
  <si>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</si>
  <si>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</si>
  <si>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</si>
  <si>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</si>
  <si>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</si>
  <si>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</si>
  <si>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</si>
  <si>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</si>
  <si>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</si>
  <si>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</si>
  <si>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</si>
  <si>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</si>
  <si>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</si>
  <si>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</si>
  <si>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</si>
  <si>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</si>
  <si>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</si>
  <si>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</si>
  <si>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</si>
  <si>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</si>
  <si>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</si>
  <si>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</si>
  <si>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</si>
  <si>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</si>
  <si>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</si>
  <si>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</si>
  <si>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</si>
  <si>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</si>
  <si>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</si>
  <si>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</si>
  <si>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</si>
  <si>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</si>
  <si>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</si>
  <si>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</si>
  <si>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</si>
  <si>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</si>
  <si>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</si>
  <si>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</si>
  <si>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</si>
  <si>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</si>
  <si>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</si>
  <si>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</si>
  <si>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</si>
  <si>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</si>
  <si>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</si>
  <si>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</si>
  <si>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</si>
  <si>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</si>
  <si>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</si>
  <si>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</si>
  <si>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</si>
  <si>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</si>
  <si>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</si>
  <si>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</si>
  <si>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</si>
  <si>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</si>
  <si>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</si>
  <si>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</si>
  <si>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</si>
  <si>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</si>
  <si>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</si>
  <si>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</si>
  <si>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</si>
  <si>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</si>
  <si>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</si>
  <si>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</si>
  <si>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</si>
  <si>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</si>
  <si>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</si>
  <si>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</si>
  <si>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</si>
  <si>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</si>
  <si>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</si>
  <si>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</si>
  <si>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</si>
  <si>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</si>
  <si>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</si>
  <si>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</si>
  <si>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</si>
  <si>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</si>
  <si>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</si>
  <si>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</si>
  <si>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</si>
  <si>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</si>
  <si>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</si>
  <si>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</si>
  <si>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</si>
  <si>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</si>
  <si>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</si>
  <si>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</si>
  <si>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</si>
  <si>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</si>
  <si>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</si>
  <si>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</si>
  <si>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</si>
  <si>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</si>
  <si>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</si>
  <si>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</si>
  <si>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</si>
  <si>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</si>
  <si>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</si>
  <si>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</si>
  <si>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</si>
  <si>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</si>
  <si>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</si>
  <si>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</si>
  <si>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</si>
  <si>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</si>
  <si>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</si>
  <si>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</si>
  <si>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</si>
  <si>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</si>
  <si>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</si>
  <si>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</si>
  <si>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</si>
  <si>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</si>
  <si>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</si>
  <si>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</si>
  <si>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</si>
  <si>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</si>
  <si>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</si>
  <si>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</si>
  <si>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</si>
  <si>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</si>
  <si>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</si>
  <si>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</si>
  <si>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</si>
  <si>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</si>
  <si>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</si>
  <si>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</si>
  <si>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</si>
  <si>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</si>
  <si>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</si>
  <si>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</si>
  <si>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</si>
  <si>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</si>
  <si>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</si>
  <si>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</si>
  <si>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</si>
  <si>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</si>
  <si>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</si>
  <si>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</si>
  <si>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</si>
  <si>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</si>
  <si>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</si>
  <si>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</si>
  <si>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</si>
  <si>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</si>
  <si>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</si>
  <si>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</si>
  <si>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</si>
  <si>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</si>
  <si>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</si>
  <si>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</si>
  <si>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</si>
  <si>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</si>
  <si>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</si>
  <si>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</si>
  <si>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</si>
  <si>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</si>
  <si>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</si>
  <si>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</si>
  <si>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</si>
  <si>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</si>
  <si>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</si>
  <si>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</si>
  <si>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</si>
  <si>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</si>
  <si>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</si>
  <si>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</si>
  <si>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</si>
  <si>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</si>
  <si>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</si>
  <si>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</si>
  <si>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</si>
  <si>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</si>
  <si>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</si>
  <si>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</si>
  <si>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</si>
  <si>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</si>
  <si>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</si>
  <si>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</si>
  <si>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</si>
  <si>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</si>
  <si>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</si>
  <si>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</si>
  <si>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</si>
  <si>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</si>
  <si>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</si>
  <si>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</si>
  <si>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</si>
  <si>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</si>
  <si>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</si>
  <si>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</si>
  <si>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</si>
  <si>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</si>
  <si>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</si>
  <si>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</si>
  <si>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</si>
  <si>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</si>
  <si>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</si>
  <si>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</si>
  <si>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</si>
  <si>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</si>
  <si>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</si>
  <si>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</si>
  <si>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</si>
  <si>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</si>
  <si>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</si>
  <si>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</si>
  <si>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</si>
  <si>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</si>
  <si>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</si>
  <si>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</si>
  <si>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</si>
  <si>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</si>
  <si>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</si>
  <si>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</si>
  <si>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</si>
  <si>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</si>
  <si>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</si>
  <si>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</si>
  <si>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</si>
  <si>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</si>
  <si>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</si>
  <si>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</si>
  <si>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</si>
  <si>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</si>
  <si>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</si>
  <si>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</si>
  <si>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</si>
  <si>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</si>
  <si>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</si>
  <si>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</si>
  <si>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</si>
  <si>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</si>
  <si>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</si>
  <si>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</si>
  <si>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</si>
  <si>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</si>
  <si>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</si>
  <si>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</si>
  <si>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</si>
  <si>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</si>
  <si>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</si>
  <si>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</si>
  <si>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</si>
  <si>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</si>
  <si>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</si>
  <si>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</si>
  <si>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</si>
  <si>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</si>
  <si>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</si>
  <si>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</si>
  <si>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</si>
  <si>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</si>
  <si>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</si>
  <si>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</si>
  <si>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</si>
  <si>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</si>
  <si>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</si>
  <si>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</si>
  <si>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</si>
  <si>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</si>
  <si>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</si>
  <si>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</si>
  <si>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</si>
  <si>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</si>
  <si>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</si>
  <si>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</si>
  <si>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</si>
  <si>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</si>
  <si>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</si>
  <si>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</si>
  <si>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</si>
  <si>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</si>
  <si>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</si>
  <si>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</si>
  <si>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</si>
  <si>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</si>
  <si>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</si>
  <si>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</si>
  <si>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</si>
  <si>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</si>
  <si>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</si>
  <si>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</si>
  <si>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</si>
  <si>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</si>
  <si>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</si>
  <si>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</si>
  <si>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</si>
  <si>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</si>
  <si>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</si>
  <si>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</si>
  <si>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</si>
  <si>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</si>
  <si>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</si>
  <si>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</si>
  <si>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</si>
  <si>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</si>
  <si>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</si>
  <si>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</si>
  <si>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</si>
  <si>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</si>
  <si>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</si>
  <si>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</si>
  <si>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</si>
  <si>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</si>
  <si>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</si>
  <si>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</si>
  <si>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</si>
  <si>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</si>
  <si>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</si>
  <si>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</si>
  <si>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</si>
  <si>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</si>
  <si>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</si>
  <si>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</si>
  <si>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</si>
  <si>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</si>
  <si>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</si>
  <si>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</si>
  <si>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</si>
  <si>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</si>
  <si>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</si>
  <si>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</si>
  <si>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</si>
  <si>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</si>
  <si>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</si>
  <si>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</si>
  <si>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</si>
  <si>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</si>
  <si>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</si>
  <si>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</si>
  <si>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</si>
  <si>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</si>
  <si>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</si>
  <si>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</si>
  <si>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</si>
  <si>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</si>
  <si>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</si>
  <si>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</si>
  <si>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</si>
  <si>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</si>
  <si>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</si>
  <si>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</si>
  <si>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</si>
  <si>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</si>
  <si>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</si>
  <si>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</si>
  <si>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</si>
  <si>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</si>
  <si>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</si>
  <si>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</si>
  <si>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</si>
  <si>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</si>
  <si>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</si>
  <si>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</si>
  <si>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</si>
  <si>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</si>
  <si>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</si>
  <si>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</si>
  <si>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</si>
  <si>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</si>
  <si>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</si>
  <si>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</si>
  <si>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</si>
  <si>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</si>
  <si>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</si>
  <si>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</si>
  <si>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</si>
  <si>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</si>
  <si>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</si>
  <si>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</si>
  <si>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</si>
  <si>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</si>
  <si>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</si>
  <si>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</si>
  <si>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</si>
  <si>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</si>
  <si>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</si>
  <si>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</si>
  <si>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</si>
  <si>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</si>
  <si>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</si>
  <si>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</si>
  <si>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</si>
  <si>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</si>
  <si>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</si>
  <si>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</si>
  <si>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</si>
  <si>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</si>
  <si>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</si>
  <si>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</si>
  <si>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</si>
  <si>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</si>
  <si>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</si>
  <si>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</si>
  <si>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</si>
  <si>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</si>
  <si>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</si>
  <si>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</si>
  <si>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</si>
  <si>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</si>
  <si>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</si>
  <si>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</si>
  <si>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</si>
  <si>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</si>
  <si>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</si>
  <si>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</si>
  <si>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</si>
  <si>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</si>
  <si>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</si>
  <si>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</si>
  <si>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</si>
  <si>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</si>
  <si>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</si>
  <si>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</si>
  <si>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</si>
  <si>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</si>
  <si>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</si>
  <si>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</si>
  <si>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</si>
  <si>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</si>
  <si>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</si>
  <si>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</si>
  <si>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</si>
  <si>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</si>
  <si>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</si>
  <si>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</si>
  <si>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</si>
  <si>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</si>
  <si>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</si>
  <si>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</si>
  <si>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</si>
  <si>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</si>
  <si>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</si>
  <si>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</si>
  <si>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</si>
  <si>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</si>
  <si>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</si>
  <si>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</si>
  <si>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</si>
  <si>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</si>
  <si>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</si>
  <si>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</si>
  <si>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</si>
  <si>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</si>
  <si>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</si>
  <si>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</si>
  <si>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</si>
  <si>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</si>
  <si>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</si>
  <si>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</si>
  <si>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</si>
  <si>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</si>
  <si>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</si>
  <si>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</si>
  <si>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</si>
  <si>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</si>
  <si>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</si>
  <si>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</si>
  <si>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</si>
  <si>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</si>
  <si>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</si>
  <si>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</si>
  <si>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</si>
  <si>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</si>
  <si>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</si>
  <si>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</si>
  <si>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</si>
  <si>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</si>
  <si>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</si>
  <si>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</si>
  <si>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</si>
  <si>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</si>
  <si>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</si>
  <si>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</si>
  <si>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</si>
  <si>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</si>
  <si>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</si>
  <si>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</si>
  <si>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</si>
  <si>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</si>
  <si>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</si>
  <si>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</si>
  <si>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</si>
  <si>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</si>
  <si>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</si>
  <si>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</si>
  <si>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</si>
  <si>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</si>
  <si>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</si>
  <si>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</si>
  <si>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</si>
  <si>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</si>
  <si>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</si>
  <si>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</si>
  <si>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</si>
  <si>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</si>
  <si>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</si>
  <si>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</si>
  <si>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</si>
  <si>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</si>
  <si>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</si>
  <si>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</si>
  <si>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</si>
  <si>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</si>
  <si>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</si>
  <si>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</si>
  <si>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</si>
  <si>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</si>
  <si>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</si>
  <si>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</si>
  <si>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</si>
  <si>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</si>
  <si>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</si>
  <si>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</si>
  <si>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</si>
  <si>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</si>
  <si>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</si>
  <si>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</si>
  <si>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</si>
  <si>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</si>
  <si>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</si>
  <si>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</si>
  <si>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</si>
  <si>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</si>
  <si>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</si>
  <si>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</si>
  <si>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</si>
  <si>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</si>
  <si>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</si>
  <si>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</si>
  <si>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</si>
  <si>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</si>
  <si>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</si>
  <si>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</si>
  <si>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</si>
  <si>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</si>
  <si>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</si>
  <si>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</si>
  <si>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</si>
  <si>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</si>
  <si>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</si>
  <si>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</si>
  <si>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</si>
  <si>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</si>
  <si>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</si>
  <si>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</si>
  <si>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</si>
  <si>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</si>
  <si>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</si>
  <si>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</si>
  <si>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</si>
  <si>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</si>
  <si>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</si>
  <si>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</si>
  <si>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</si>
  <si>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</si>
  <si>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</si>
  <si>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</si>
  <si>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</si>
  <si>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</si>
  <si>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</si>
  <si>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</si>
  <si>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</si>
  <si>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</si>
  <si>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</si>
  <si>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</si>
  <si>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</si>
  <si>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</si>
  <si>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</si>
  <si>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</si>
  <si>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</si>
  <si>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</si>
  <si>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</si>
  <si>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</si>
  <si>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</si>
  <si>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</si>
  <si>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</si>
  <si>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</si>
  <si>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</si>
  <si>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</si>
  <si>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</si>
  <si>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</si>
  <si>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</si>
  <si>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</si>
  <si>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</si>
  <si>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</si>
  <si>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</si>
  <si>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</si>
  <si>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</si>
  <si>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</si>
  <si>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</si>
  <si>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</si>
  <si>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</si>
  <si>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</si>
  <si>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</si>
  <si>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</si>
  <si>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</si>
  <si>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</si>
  <si>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</si>
  <si>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</si>
  <si>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</si>
  <si>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</si>
  <si>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</si>
  <si>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</si>
  <si>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</si>
  <si>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</si>
  <si>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</si>
  <si>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</si>
  <si>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</si>
  <si>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</si>
  <si>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</si>
  <si>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</si>
  <si>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</si>
  <si>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</si>
  <si>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</si>
  <si>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</si>
  <si>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</si>
  <si>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</si>
  <si>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</si>
  <si>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</si>
  <si>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</si>
  <si>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</si>
  <si>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</si>
  <si>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</si>
  <si>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</si>
  <si>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</si>
  <si>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</si>
  <si>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</si>
  <si>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</si>
  <si>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</si>
  <si>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</si>
  <si>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</si>
  <si>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</si>
  <si>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</si>
  <si>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</si>
  <si>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</si>
  <si>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</si>
  <si>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</si>
  <si>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</si>
  <si>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</si>
  <si>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</si>
  <si>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</si>
  <si>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</si>
  <si>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</si>
  <si>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</si>
  <si>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</si>
  <si>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</si>
  <si>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</si>
  <si>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</si>
  <si>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</si>
  <si>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</si>
  <si>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</si>
  <si>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</si>
  <si>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</si>
  <si>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</si>
  <si>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</si>
  <si>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</si>
  <si>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</si>
  <si>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</si>
  <si>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</si>
  <si>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</si>
  <si>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</si>
  <si>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</si>
  <si>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</si>
  <si>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</si>
  <si>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</si>
  <si>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</si>
  <si>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</si>
  <si>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</si>
  <si>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</si>
  <si>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</si>
  <si>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</si>
  <si>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</si>
  <si>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</si>
  <si>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</si>
  <si>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</si>
  <si>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</si>
  <si>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</si>
  <si>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</si>
  <si>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</si>
  <si>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</si>
  <si>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</si>
  <si>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</si>
  <si>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</si>
  <si>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</si>
  <si>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</si>
  <si>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</si>
  <si>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</si>
  <si>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</si>
  <si>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</si>
  <si>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</si>
  <si>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</si>
  <si>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</si>
  <si>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</si>
  <si>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</si>
  <si>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</si>
  <si>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</si>
  <si>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</si>
  <si>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</si>
  <si>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</si>
  <si>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</si>
  <si>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</si>
  <si>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</si>
  <si>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</si>
  <si>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</si>
  <si>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</si>
  <si>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</si>
  <si>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</si>
  <si>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</si>
  <si>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</si>
  <si>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</si>
  <si>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</si>
  <si>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</si>
  <si>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</si>
  <si>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</si>
  <si>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</si>
  <si>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</si>
  <si>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</si>
  <si>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</si>
  <si>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</si>
  <si>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</si>
  <si>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</si>
  <si>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</si>
  <si>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</si>
  <si>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</si>
  <si>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</si>
  <si>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</si>
  <si>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</si>
  <si>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</si>
  <si>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</si>
  <si>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</si>
  <si>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</si>
  <si>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</si>
  <si>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</si>
  <si>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</si>
  <si>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</si>
  <si>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</si>
  <si>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</si>
  <si>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</si>
  <si>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</si>
  <si>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</si>
  <si>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</si>
  <si>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</si>
  <si>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</si>
  <si>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</si>
  <si>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</si>
  <si>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</si>
  <si>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</si>
  <si>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</si>
  <si>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</si>
  <si>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</si>
  <si>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</si>
  <si>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</si>
  <si>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</si>
  <si>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</si>
  <si>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</si>
  <si>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</si>
  <si>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</si>
  <si>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</si>
  <si>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</si>
  <si>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</si>
  <si>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</si>
  <si>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</si>
  <si>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</si>
  <si>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</si>
  <si>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</si>
  <si>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</si>
  <si>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</si>
  <si>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</si>
  <si>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</si>
  <si>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</si>
  <si>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</si>
  <si>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</si>
  <si>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</si>
  <si>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</si>
  <si>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</si>
  <si>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</si>
  <si>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</si>
  <si>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</si>
  <si>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</si>
  <si>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</si>
  <si>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</si>
  <si>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</si>
  <si>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</si>
  <si>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</si>
  <si>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</si>
  <si>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</si>
  <si>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</si>
  <si>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</si>
  <si>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</si>
  <si>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</si>
  <si>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</si>
  <si>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</si>
  <si>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</si>
  <si>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</si>
  <si>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</si>
  <si>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</si>
  <si>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</si>
  <si>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</si>
  <si>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</si>
  <si>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</si>
  <si>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</si>
  <si>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</si>
  <si>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</si>
  <si>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</si>
  <si>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</si>
  <si>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</si>
  <si>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</si>
  <si>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</si>
  <si>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</si>
  <si>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</si>
  <si>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</si>
  <si>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</si>
  <si>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</si>
  <si>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</si>
  <si>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</si>
  <si>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</si>
  <si>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</si>
  <si>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</si>
  <si>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</si>
  <si>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</si>
  <si>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</si>
  <si>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</si>
  <si>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</si>
  <si>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</si>
  <si>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</si>
  <si>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</si>
  <si>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</si>
  <si>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</si>
  <si>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</si>
  <si>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</si>
  <si>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</si>
  <si>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</si>
  <si>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</si>
  <si>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</si>
  <si>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</si>
  <si>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</si>
  <si>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</si>
  <si>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</si>
  <si>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</si>
  <si>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</si>
  <si>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</si>
  <si>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</si>
  <si>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</si>
  <si>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</si>
  <si>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</si>
  <si>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</si>
  <si>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</si>
  <si>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</si>
  <si>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</si>
  <si>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</si>
  <si>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</si>
  <si>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</si>
  <si>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</si>
  <si>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</si>
  <si>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</si>
  <si>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</si>
  <si>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</si>
  <si>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</si>
  <si>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</si>
  <si>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</si>
  <si>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</si>
  <si>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</si>
  <si>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</si>
  <si>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</si>
  <si>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</si>
  <si>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</si>
  <si>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</si>
  <si>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</si>
  <si>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</si>
  <si>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</si>
  <si>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</si>
  <si>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</si>
  <si>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</si>
  <si>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</si>
  <si>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</si>
  <si>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</si>
  <si>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</si>
  <si>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</si>
  <si>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</si>
  <si>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</si>
  <si>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</si>
  <si>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</si>
  <si>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</si>
  <si>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</si>
  <si>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</si>
  <si>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</si>
  <si>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</si>
  <si>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</si>
  <si>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</si>
  <si>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</si>
  <si>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</si>
  <si>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</si>
  <si>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</si>
  <si>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</si>
  <si>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</si>
  <si>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</si>
  <si>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</si>
  <si>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</si>
  <si>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</si>
  <si>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</si>
  <si>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</si>
  <si>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</si>
  <si>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</si>
  <si>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</si>
  <si>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</si>
  <si>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</si>
  <si>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</si>
  <si>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</si>
  <si>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</si>
  <si>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</si>
  <si>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</si>
  <si>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</si>
  <si>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</si>
  <si>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</si>
  <si>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</si>
  <si>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</si>
  <si>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</si>
  <si>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</si>
  <si>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</si>
  <si>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</si>
  <si>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</si>
  <si>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</si>
  <si>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</si>
  <si>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</si>
  <si>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</si>
  <si>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</si>
  <si>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</si>
  <si>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</si>
  <si>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</si>
  <si>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</si>
  <si>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</si>
  <si>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</si>
  <si>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</si>
  <si>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</si>
  <si>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</si>
  <si>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</si>
  <si>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</si>
  <si>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</si>
  <si>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</si>
  <si>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</si>
  <si>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</si>
  <si>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</si>
  <si>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</si>
  <si>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</si>
  <si>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</si>
  <si>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</si>
  <si>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</si>
  <si>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</si>
  <si>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</si>
  <si>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</si>
  <si>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</si>
  <si>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</si>
  <si>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</si>
  <si>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</si>
  <si>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</si>
  <si>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</si>
  <si>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</si>
  <si>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</si>
  <si>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</si>
  <si>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</si>
  <si>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</si>
  <si>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</si>
  <si>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</si>
  <si>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</si>
  <si>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</si>
  <si>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</si>
  <si>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</si>
  <si>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</si>
  <si>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</si>
  <si>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</si>
  <si>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</si>
  <si>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</si>
  <si>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</si>
  <si>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</si>
  <si>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</si>
  <si>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</si>
  <si>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</si>
  <si>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</si>
  <si>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</si>
  <si>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</si>
  <si>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</si>
  <si>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</si>
  <si>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</si>
  <si>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</si>
  <si>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</si>
  <si>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</si>
  <si>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</si>
  <si>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</si>
  <si>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</si>
  <si>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</si>
  <si>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</si>
  <si>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</si>
  <si>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</si>
  <si>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</si>
  <si>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</si>
  <si>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</si>
  <si>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</si>
  <si>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</si>
  <si>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</si>
  <si>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</si>
  <si>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</si>
  <si>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</si>
  <si>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</si>
  <si>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</si>
  <si>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</si>
  <si>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</si>
  <si>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</si>
  <si>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</si>
  <si>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</si>
  <si>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</si>
  <si>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</si>
  <si>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</si>
  <si>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</si>
  <si>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</si>
  <si>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</si>
  <si>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</si>
  <si>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</si>
  <si>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</si>
  <si>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</si>
  <si>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</si>
  <si>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</si>
  <si>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</si>
  <si>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</si>
  <si>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</si>
  <si>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</si>
  <si>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</si>
  <si>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</si>
  <si>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</si>
  <si>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</si>
  <si>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</si>
  <si>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</si>
  <si>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</si>
  <si>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</si>
  <si>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</si>
  <si>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</si>
  <si>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</si>
  <si>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</si>
  <si>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</si>
  <si>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</si>
  <si>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</si>
  <si>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</si>
  <si>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</si>
  <si>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</si>
  <si>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</si>
  <si>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</si>
  <si>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</si>
  <si>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</si>
  <si>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</si>
  <si>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</si>
  <si>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</si>
  <si>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</si>
  <si>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</si>
  <si>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</si>
  <si>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</si>
  <si>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</si>
  <si>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</si>
  <si>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</si>
  <si>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</si>
  <si>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</si>
  <si>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</si>
  <si>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</si>
  <si>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</si>
  <si>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</si>
  <si>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</si>
  <si>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</si>
  <si>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</si>
  <si>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</si>
  <si>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</si>
  <si>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</si>
  <si>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</si>
  <si>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</si>
  <si>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</si>
  <si>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</si>
  <si>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</si>
  <si>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</si>
  <si>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</si>
  <si>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</si>
  <si>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</si>
  <si>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</si>
  <si>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</si>
  <si>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</si>
  <si>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</si>
  <si>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</si>
  <si>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</si>
  <si>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</si>
  <si>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</si>
  <si>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</si>
  <si>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</si>
  <si>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</si>
  <si>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</si>
  <si>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</si>
  <si>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</si>
  <si>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</si>
  <si>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</si>
  <si>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</si>
  <si>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</si>
  <si>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</si>
  <si>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</si>
  <si>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</si>
  <si>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</si>
  <si>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</si>
  <si>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</si>
  <si>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</si>
  <si>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</si>
  <si>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</si>
  <si>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</si>
  <si>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</si>
  <si>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</si>
  <si>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</si>
  <si>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</si>
  <si>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</si>
  <si>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</si>
  <si>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</si>
  <si>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</si>
  <si>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</si>
  <si>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</si>
  <si>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</si>
  <si>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</si>
  <si>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</si>
  <si>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</si>
  <si>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</si>
  <si>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</si>
  <si>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</si>
  <si>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</si>
  <si>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</si>
  <si>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</si>
  <si>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</si>
  <si>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</si>
  <si>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</si>
  <si>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</si>
  <si>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</si>
  <si>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</si>
  <si>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</si>
  <si>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</si>
  <si>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</si>
  <si>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</si>
  <si>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</si>
  <si>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</si>
  <si>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</si>
  <si>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</si>
  <si>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</si>
  <si>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</si>
  <si>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</si>
  <si>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</si>
  <si>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</si>
  <si>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</si>
  <si>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</si>
  <si>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</si>
  <si>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</si>
  <si>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</si>
  <si>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</si>
  <si>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</si>
  <si>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</si>
  <si>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</si>
  <si>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</si>
  <si>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</si>
  <si>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</si>
  <si>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</si>
  <si>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</si>
  <si>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</si>
  <si>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</si>
  <si>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</si>
  <si>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</si>
  <si>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</si>
  <si>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</si>
  <si>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</si>
  <si>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</si>
  <si>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</si>
  <si>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</si>
  <si>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</si>
  <si>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</si>
  <si>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</si>
  <si>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</si>
  <si>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</si>
  <si>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</si>
  <si>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</si>
  <si>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</si>
  <si>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</si>
  <si>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</si>
  <si>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</si>
  <si>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</si>
  <si>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</si>
  <si>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</si>
  <si>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</si>
  <si>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</si>
  <si>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</si>
  <si>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</si>
  <si>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</si>
  <si>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</si>
  <si>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</si>
  <si>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</si>
  <si>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</si>
  <si>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</si>
  <si>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</si>
  <si>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</si>
  <si>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</si>
  <si>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</si>
  <si>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</si>
  <si>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</si>
  <si>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</si>
  <si>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</si>
  <si>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</si>
  <si>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</si>
  <si>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</si>
  <si>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</si>
  <si>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</si>
  <si>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</si>
  <si>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</si>
  <si>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</si>
  <si>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</si>
  <si>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</si>
  <si>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</si>
  <si>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</si>
  <si>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</si>
  <si>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</si>
  <si>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</si>
  <si>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</si>
  <si>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</si>
  <si>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</si>
  <si>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</si>
  <si>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</si>
  <si>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</si>
  <si>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</si>
  <si>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</si>
  <si>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</si>
  <si>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</si>
  <si>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</si>
  <si>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</si>
  <si>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</si>
  <si>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</si>
  <si>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</si>
  <si>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</si>
  <si>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</si>
  <si>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</si>
  <si>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</si>
  <si>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</si>
  <si>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</si>
  <si>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</si>
  <si>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</si>
  <si>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</si>
  <si>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</si>
  <si>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</si>
  <si>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</si>
  <si>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</si>
  <si>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</si>
  <si>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</si>
  <si>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</si>
  <si>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</si>
  <si>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</si>
  <si>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</si>
  <si>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</si>
  <si>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</si>
  <si>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</si>
  <si>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</si>
  <si>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</si>
  <si>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</si>
  <si>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</si>
  <si>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</si>
  <si>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</si>
  <si>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</si>
  <si>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</si>
  <si>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</si>
  <si>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</si>
  <si>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</si>
  <si>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</si>
  <si>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</si>
  <si>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</si>
  <si>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</si>
  <si>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</si>
  <si>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</si>
  <si>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</si>
  <si>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</si>
  <si>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</si>
  <si>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</si>
  <si>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</si>
  <si>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</si>
  <si>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</si>
  <si>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</si>
  <si>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</si>
  <si>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</si>
  <si>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</si>
  <si>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</si>
  <si>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</si>
  <si>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</si>
  <si>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</si>
  <si>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</si>
  <si>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</si>
  <si>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</si>
  <si>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</si>
  <si>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</si>
  <si>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</si>
  <si>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</si>
  <si>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</si>
  <si>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</si>
  <si>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</si>
  <si>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</si>
  <si>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</si>
  <si>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</si>
  <si>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</si>
  <si>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</si>
  <si>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</si>
  <si>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</si>
  <si>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</si>
  <si>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</si>
  <si>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</si>
  <si>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</si>
  <si>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</si>
  <si>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</si>
  <si>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</si>
  <si>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</si>
  <si>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</si>
  <si>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</si>
  <si>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</si>
  <si>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</si>
  <si>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</si>
  <si>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</si>
  <si>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</si>
  <si>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</si>
  <si>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</si>
  <si>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</si>
  <si>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</si>
  <si>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</si>
  <si>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</si>
  <si>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</si>
  <si>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</si>
  <si>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</si>
  <si>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</si>
  <si>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</si>
  <si>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</si>
  <si>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</si>
  <si>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</si>
  <si>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</si>
  <si>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</si>
  <si>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</si>
  <si>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</si>
  <si>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</si>
  <si>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</si>
  <si>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</si>
  <si>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</si>
  <si>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</si>
  <si>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</si>
  <si>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</si>
  <si>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</si>
  <si>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</si>
  <si>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</si>
  <si>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</si>
  <si>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</si>
  <si>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</si>
  <si>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</si>
  <si>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</si>
  <si>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</si>
  <si>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</si>
  <si>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</si>
  <si>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</si>
  <si>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</si>
  <si>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</si>
  <si>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</si>
  <si>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</si>
  <si>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</si>
  <si>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</si>
  <si>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</si>
  <si>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</si>
  <si>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</si>
  <si>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</si>
  <si>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</si>
  <si>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</si>
  <si>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</si>
  <si>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</si>
  <si>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</si>
  <si>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</si>
  <si>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</si>
  <si>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</si>
  <si>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</si>
  <si>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</si>
  <si>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</si>
  <si>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</si>
  <si>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</si>
  <si>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</si>
  <si>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</si>
  <si>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</si>
  <si>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</si>
  <si>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</si>
  <si>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</si>
  <si>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</si>
  <si>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</si>
  <si>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</si>
  <si>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</si>
  <si>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</si>
  <si>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</si>
  <si>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</si>
  <si>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</si>
  <si>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</si>
  <si>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</si>
  <si>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</si>
  <si>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</si>
  <si>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</si>
  <si>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</si>
  <si>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</si>
  <si>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</si>
  <si>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</si>
  <si>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</si>
  <si>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</si>
  <si>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</si>
  <si>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</si>
  <si>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</si>
  <si>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</si>
  <si>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</si>
  <si>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</si>
  <si>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</si>
  <si>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</si>
  <si>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</si>
  <si>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</si>
  <si>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</si>
  <si>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</si>
  <si>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</si>
  <si>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</si>
  <si>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</si>
  <si>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</si>
  <si>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</si>
  <si>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</si>
  <si>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</si>
  <si>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</si>
  <si>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</si>
  <si>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</si>
  <si>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</si>
  <si>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</si>
  <si>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</si>
  <si>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</si>
  <si>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</si>
  <si>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</si>
  <si>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</si>
  <si>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</si>
  <si>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</si>
  <si>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</si>
  <si>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</si>
  <si>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</si>
  <si>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</si>
  <si>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</si>
  <si>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</si>
  <si>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</si>
  <si>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</si>
  <si>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</si>
  <si>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</si>
  <si>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</si>
  <si>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</si>
  <si>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</si>
  <si>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</si>
  <si>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</si>
  <si>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</si>
  <si>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</si>
  <si>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</si>
  <si>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</si>
  <si>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</si>
  <si>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</si>
  <si>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</si>
  <si>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</si>
  <si>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</si>
  <si>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</si>
  <si>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</si>
  <si>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</si>
  <si>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</si>
  <si>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</si>
  <si>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</si>
  <si>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</si>
  <si>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</si>
  <si>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</si>
  <si>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</si>
  <si>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</si>
  <si>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</si>
  <si>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</si>
  <si>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</si>
  <si>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</si>
  <si>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</si>
  <si>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</si>
  <si>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</si>
  <si>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</si>
  <si>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</si>
  <si>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</si>
  <si>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</si>
  <si>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</si>
  <si>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</si>
  <si>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</si>
  <si>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</si>
  <si>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</si>
  <si>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</si>
  <si>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</si>
  <si>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</si>
  <si>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</si>
  <si>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</si>
  <si>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</si>
  <si>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</si>
  <si>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</si>
  <si>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</si>
  <si>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</si>
  <si>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</si>
  <si>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</si>
  <si>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</si>
  <si>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</si>
  <si>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</si>
  <si>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</si>
  <si>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</si>
  <si>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</si>
  <si>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</si>
  <si>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</si>
  <si>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</si>
  <si>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</si>
  <si>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</si>
  <si>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</si>
  <si>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</si>
  <si>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</si>
  <si>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</si>
  <si>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</si>
  <si>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</si>
  <si>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</si>
  <si>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</si>
  <si>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</si>
  <si>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</si>
  <si>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</si>
  <si>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</si>
  <si>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</si>
  <si>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</si>
  <si>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</si>
  <si>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</si>
  <si>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</si>
  <si>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</si>
  <si>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</si>
  <si>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</si>
  <si>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</si>
  <si>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</si>
  <si>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</si>
  <si>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</si>
  <si>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</si>
  <si>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</si>
  <si>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</si>
  <si>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</si>
  <si>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</si>
  <si>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</si>
  <si>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</si>
  <si>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</si>
  <si>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</si>
  <si>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</si>
  <si>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</si>
  <si>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</si>
  <si>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</si>
  <si>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</si>
  <si>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</si>
  <si>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</si>
  <si>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</si>
  <si>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</si>
  <si>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</si>
  <si>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</si>
  <si>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</si>
  <si>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</si>
  <si>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</si>
  <si>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</si>
  <si>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</si>
  <si>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</si>
  <si>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</si>
  <si>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</si>
  <si>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</si>
  <si>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</si>
  <si>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</si>
  <si>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</si>
  <si>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</si>
  <si>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</si>
  <si>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</si>
  <si>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</si>
  <si>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</si>
  <si>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</si>
  <si>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</si>
  <si>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</si>
  <si>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</si>
  <si>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</si>
  <si>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</si>
  <si>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</si>
  <si>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</si>
  <si>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</si>
  <si>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</si>
  <si>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</si>
  <si>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</si>
  <si>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</si>
  <si>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</si>
  <si>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</si>
  <si>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</si>
  <si>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</si>
  <si>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</si>
  <si>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</si>
  <si>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</si>
  <si>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</si>
  <si>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</si>
  <si>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</si>
  <si>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</si>
  <si>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</si>
  <si>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</si>
  <si>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</si>
  <si>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</si>
  <si>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</si>
  <si>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</si>
  <si>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</si>
  <si>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</si>
  <si>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</si>
  <si>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</si>
  <si>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</si>
  <si>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</si>
  <si>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</si>
  <si>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</si>
  <si>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</si>
  <si>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</si>
  <si>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</si>
  <si>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</si>
  <si>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</si>
  <si>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</si>
  <si>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</si>
  <si>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</si>
  <si>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</si>
  <si>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</si>
  <si>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</si>
  <si>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</si>
  <si>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</si>
  <si>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</si>
  <si>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</si>
  <si>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</si>
  <si>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</si>
  <si>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</si>
  <si>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</si>
  <si>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</si>
  <si>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</si>
  <si>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</si>
  <si>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</si>
  <si>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</si>
  <si>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</si>
  <si>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</si>
  <si>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</si>
  <si>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</si>
  <si>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</si>
  <si>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</si>
  <si>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</si>
  <si>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</si>
  <si>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</si>
  <si>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</si>
  <si>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</si>
  <si>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</si>
  <si>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</si>
  <si>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</si>
  <si>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</si>
  <si>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</si>
  <si>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</si>
  <si>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</si>
  <si>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</si>
  <si>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</si>
  <si>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</si>
  <si>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</si>
  <si>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</si>
  <si>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</si>
  <si>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</si>
  <si>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</si>
  <si>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</si>
  <si>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</si>
  <si>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</si>
  <si>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</si>
  <si>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</si>
  <si>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</si>
  <si>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</si>
  <si>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</si>
  <si>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</si>
  <si>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</si>
  <si>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</si>
  <si>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</si>
  <si>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</si>
  <si>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</si>
  <si>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</si>
  <si>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</si>
  <si>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</si>
  <si>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</si>
  <si>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</si>
  <si>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</si>
  <si>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</si>
  <si>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</si>
  <si>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</si>
  <si>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</si>
  <si>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</si>
  <si>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</si>
  <si>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</si>
  <si>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</si>
  <si>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</si>
  <si>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</si>
  <si>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</si>
  <si>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</si>
  <si>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</si>
  <si>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</si>
  <si>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</si>
  <si>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</si>
  <si>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</si>
  <si>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</si>
  <si>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</si>
  <si>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</si>
  <si>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</si>
  <si>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</si>
  <si>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</si>
  <si>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</si>
  <si>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</si>
  <si>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</si>
  <si>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</si>
  <si>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</si>
  <si>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</si>
  <si>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</si>
  <si>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</si>
  <si>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</si>
  <si>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</si>
  <si>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</si>
  <si>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</si>
  <si>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</si>
  <si>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</si>
  <si>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</si>
  <si>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</si>
  <si>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</si>
  <si>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</si>
  <si>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</si>
  <si>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</si>
  <si>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</si>
  <si>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</si>
  <si>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</si>
  <si>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</si>
  <si>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</si>
  <si>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</si>
  <si>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</si>
  <si>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</si>
  <si>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</si>
  <si>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</si>
  <si>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</si>
  <si>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</si>
  <si>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</si>
  <si>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</si>
  <si>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</si>
  <si>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</si>
  <si>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</si>
  <si>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</si>
  <si>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</si>
  <si>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</si>
  <si>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</si>
  <si>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</si>
  <si>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</si>
  <si>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</si>
  <si>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</si>
  <si>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</si>
  <si>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</si>
  <si>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</si>
  <si>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</si>
  <si>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</si>
  <si>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</si>
  <si>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</si>
  <si>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</si>
  <si>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</si>
  <si>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</si>
  <si>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</si>
  <si>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</si>
  <si>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</si>
  <si>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</si>
  <si>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</si>
  <si>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</si>
  <si>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</si>
  <si>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</si>
  <si>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</si>
  <si>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</si>
  <si>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</si>
  <si>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</si>
  <si>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</si>
  <si>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</si>
  <si>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</si>
  <si>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</si>
  <si>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</si>
  <si>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</si>
  <si>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</si>
  <si>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</si>
  <si>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</si>
  <si>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</si>
  <si>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</si>
  <si>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</si>
  <si>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</si>
  <si>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</si>
  <si>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</si>
  <si>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</si>
  <si>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</si>
  <si>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</si>
  <si>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</si>
  <si>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</si>
  <si>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</si>
  <si>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</si>
  <si>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</si>
  <si>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</si>
  <si>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</si>
  <si>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</si>
  <si>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</si>
  <si>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</si>
  <si>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</si>
  <si>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</si>
  <si>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</si>
  <si>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</si>
  <si>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</si>
  <si>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</si>
  <si>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</si>
  <si>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</si>
  <si>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</si>
  <si>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</si>
  <si>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</si>
  <si>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</si>
  <si>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</si>
  <si>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</si>
  <si>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</si>
  <si>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</si>
  <si>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</si>
  <si>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</si>
  <si>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</si>
  <si>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</si>
  <si>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</si>
  <si>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</si>
  <si>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</si>
  <si>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</si>
  <si>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</si>
  <si>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</si>
  <si>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</si>
  <si>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</si>
  <si>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</si>
  <si>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</si>
  <si>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</si>
  <si>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</si>
  <si>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</si>
  <si>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</si>
  <si>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</si>
  <si>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</si>
  <si>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</si>
  <si>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</si>
  <si>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</si>
  <si>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</si>
  <si>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</si>
  <si>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</si>
  <si>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</si>
  <si>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</si>
  <si>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</si>
  <si>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</si>
  <si>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</si>
  <si>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</si>
  <si>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</si>
  <si>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</si>
  <si>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</si>
  <si>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</si>
  <si>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</si>
  <si>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</si>
  <si>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</si>
  <si>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</si>
  <si>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</si>
  <si>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</si>
  <si>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</si>
  <si>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</si>
  <si>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</si>
  <si>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</si>
  <si>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</si>
  <si>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</si>
  <si>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</si>
  <si>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</si>
  <si>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</si>
  <si>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</si>
  <si>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</si>
  <si>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</si>
  <si>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</si>
  <si>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</si>
  <si>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</si>
  <si>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</si>
  <si>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</si>
  <si>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</si>
  <si>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</si>
  <si>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</si>
  <si>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</si>
  <si>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</si>
  <si>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</si>
  <si>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</si>
  <si>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</si>
  <si>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</si>
  <si>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</si>
  <si>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</si>
  <si>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</si>
  <si>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</si>
  <si>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</si>
  <si>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</si>
  <si>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</si>
  <si>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</si>
  <si>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</si>
  <si>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</si>
  <si>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</si>
  <si>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</si>
  <si>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</si>
  <si>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</si>
  <si>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</si>
  <si>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</si>
  <si>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</si>
  <si>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</si>
  <si>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</si>
  <si>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</si>
  <si>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</si>
  <si>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</si>
  <si>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</si>
  <si>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</si>
  <si>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</si>
  <si>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</si>
  <si>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</si>
  <si>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</si>
  <si>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</si>
  <si>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</si>
  <si>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</si>
  <si>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</si>
  <si>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</si>
  <si>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</si>
  <si>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</si>
  <si>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</si>
  <si>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</si>
  <si>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</si>
  <si>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</si>
  <si>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</si>
  <si>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</si>
  <si>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</si>
  <si>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</si>
  <si>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</si>
  <si>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</si>
  <si>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</si>
  <si>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</si>
  <si>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</si>
  <si>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</si>
  <si>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</si>
  <si>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</si>
  <si>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</si>
  <si>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</si>
  <si>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</si>
  <si>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</si>
  <si>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</si>
  <si>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</si>
  <si>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</si>
  <si>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</si>
  <si>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</si>
  <si>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</si>
  <si>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</si>
  <si>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</si>
  <si>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</si>
  <si>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</si>
  <si>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</si>
  <si>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</si>
  <si>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</si>
  <si>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</si>
  <si>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</si>
  <si>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</si>
  <si>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</si>
  <si>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</si>
  <si>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</si>
  <si>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</si>
  <si>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</si>
  <si>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</si>
  <si>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</si>
  <si>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</si>
  <si>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</si>
  <si>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</si>
  <si>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</si>
  <si>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</si>
  <si>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</si>
  <si>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</si>
  <si>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</si>
  <si>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</si>
  <si>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</si>
  <si>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</si>
  <si>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</si>
  <si>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</si>
  <si>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</si>
  <si>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</si>
  <si>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</si>
  <si>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</si>
  <si>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</si>
  <si>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</si>
  <si>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</si>
  <si>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</si>
  <si>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</si>
  <si>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</si>
  <si>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</si>
  <si>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</si>
  <si>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</si>
  <si>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</si>
  <si>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</si>
  <si>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</si>
  <si>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</si>
  <si>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</si>
  <si>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</si>
  <si>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</si>
  <si>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</si>
  <si>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</si>
  <si>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</si>
  <si>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</si>
  <si>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</si>
  <si>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</si>
  <si>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</si>
  <si>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</si>
  <si>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</si>
  <si>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</si>
  <si>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</si>
  <si>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</si>
  <si>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</si>
  <si>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</si>
  <si>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</si>
  <si>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</si>
  <si>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</si>
  <si>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</si>
  <si>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</si>
  <si>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</si>
  <si>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</si>
  <si>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</si>
  <si>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</si>
  <si>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</si>
  <si>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</si>
  <si>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</si>
  <si>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</si>
  <si>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</si>
  <si>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</si>
  <si>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</si>
  <si>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</si>
  <si>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</si>
  <si>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</si>
  <si>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</si>
  <si>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</si>
  <si>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</si>
  <si>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</si>
  <si>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</si>
  <si>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</si>
  <si>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</si>
  <si>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</si>
  <si>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</si>
  <si>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</si>
  <si>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</si>
  <si>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</si>
  <si>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</si>
  <si>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</si>
  <si>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</si>
  <si>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</si>
  <si>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</si>
  <si>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</si>
  <si>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</si>
  <si>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</si>
  <si>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</si>
  <si>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</si>
  <si>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</si>
  <si>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</si>
  <si>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</si>
  <si>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</si>
  <si>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</si>
  <si>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</si>
  <si>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</si>
  <si>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</si>
  <si>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</si>
  <si>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</si>
  <si>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</si>
  <si>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</si>
  <si>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</si>
  <si>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</si>
  <si>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</si>
  <si>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</si>
  <si>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</si>
  <si>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</si>
  <si>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</si>
  <si>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</si>
  <si>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</si>
  <si>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</si>
  <si>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</si>
  <si>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</si>
  <si>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</si>
  <si>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</si>
  <si>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</si>
  <si>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</si>
  <si>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</si>
  <si>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</si>
  <si>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</si>
  <si>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</si>
  <si>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</si>
  <si>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</si>
  <si>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</si>
  <si>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</si>
  <si>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</si>
  <si>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</si>
  <si>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</si>
  <si>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</si>
  <si>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</si>
  <si>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</si>
  <si>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</si>
  <si>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</si>
  <si>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</si>
  <si>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</si>
  <si>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</si>
  <si>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</si>
  <si>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</si>
  <si>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</si>
  <si>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</si>
  <si>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</si>
  <si>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</si>
  <si>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</si>
  <si>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</si>
  <si>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</si>
  <si>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</si>
  <si>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</si>
  <si>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</si>
  <si>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</si>
  <si>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</si>
  <si>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</si>
  <si>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</si>
  <si>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</si>
  <si>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</si>
  <si>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</si>
  <si>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</si>
  <si>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</si>
  <si>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</si>
  <si>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</si>
  <si>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</si>
  <si>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</si>
  <si>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</si>
  <si>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</si>
  <si>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</si>
  <si>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</si>
  <si>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</si>
  <si>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</si>
  <si>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</si>
  <si>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</si>
  <si>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</si>
  <si>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</si>
  <si>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</si>
  <si>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</si>
  <si>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</si>
  <si>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</si>
  <si>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</si>
  <si>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</si>
  <si>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</si>
  <si>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</si>
  <si>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</si>
  <si>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</si>
  <si>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</si>
  <si>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</si>
  <si>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</si>
  <si>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</si>
  <si>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</si>
  <si>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</si>
  <si>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</si>
  <si>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</si>
  <si>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</si>
  <si>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</si>
  <si>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</si>
  <si>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</si>
  <si>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</si>
  <si>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</si>
  <si>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</si>
  <si>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</si>
  <si>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</si>
  <si>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</si>
  <si>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</si>
  <si>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</si>
  <si>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</si>
  <si>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</si>
  <si>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</si>
  <si>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</si>
  <si>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</si>
  <si>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</si>
  <si>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</si>
  <si>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</si>
  <si>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</si>
  <si>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</si>
  <si>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</si>
  <si>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</si>
  <si>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</si>
  <si>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</si>
  <si>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</si>
  <si>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</si>
  <si>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</si>
  <si>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</si>
  <si>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</si>
  <si>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</si>
  <si>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</si>
  <si>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</si>
  <si>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</si>
  <si>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</si>
  <si>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</si>
  <si>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</si>
  <si>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</si>
  <si>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</si>
  <si>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</si>
  <si>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</si>
  <si>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</si>
  <si>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</si>
  <si>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</si>
  <si>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</si>
  <si>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</si>
  <si>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</si>
  <si>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</si>
  <si>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</si>
  <si>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</si>
  <si>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</si>
  <si>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</si>
  <si>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</si>
  <si>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</si>
  <si>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</si>
  <si>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</si>
  <si>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</si>
  <si>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</si>
  <si>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</si>
  <si>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</si>
  <si>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</si>
  <si>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</si>
  <si>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</si>
  <si>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</si>
  <si>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</si>
  <si>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</si>
  <si>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</si>
  <si>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</si>
  <si>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</si>
  <si>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</si>
  <si>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</si>
  <si>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</si>
  <si>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</si>
  <si>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</si>
  <si>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</si>
  <si>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</si>
  <si>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</si>
  <si>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</si>
  <si>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</si>
  <si>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</si>
  <si>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</si>
  <si>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</si>
  <si>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</si>
  <si>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</si>
  <si>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</si>
  <si>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</si>
  <si>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</si>
  <si>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</si>
  <si>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</si>
  <si>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</si>
  <si>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</si>
  <si>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</si>
  <si>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</si>
  <si>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</si>
  <si>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</si>
  <si>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</si>
  <si>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</si>
  <si>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</si>
  <si>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</si>
  <si>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</si>
  <si>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</si>
  <si>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</si>
  <si>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</si>
  <si>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</si>
  <si>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</si>
  <si>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</si>
  <si>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</si>
  <si>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</si>
  <si>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</si>
  <si>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</si>
  <si>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</si>
  <si>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</si>
  <si>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</si>
  <si>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</si>
  <si>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</si>
  <si>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</si>
  <si>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</si>
  <si>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</si>
  <si>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</si>
  <si>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</si>
  <si>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</si>
  <si>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</si>
  <si>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</si>
  <si>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</si>
  <si>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</si>
  <si>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</si>
  <si>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</si>
  <si>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</si>
  <si>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</si>
  <si>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</si>
  <si>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</si>
  <si>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</si>
  <si>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</si>
  <si>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</si>
  <si>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</si>
  <si>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</si>
  <si>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</si>
  <si>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</si>
  <si>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</si>
  <si>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</si>
  <si>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</si>
  <si>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</si>
  <si>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</si>
  <si>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</si>
  <si>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</si>
  <si>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</si>
  <si>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</si>
  <si>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</si>
  <si>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</si>
  <si>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</si>
  <si>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</si>
  <si>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</si>
  <si>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</si>
  <si>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</si>
  <si>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</si>
  <si>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</si>
  <si>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</si>
  <si>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</si>
  <si>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</si>
  <si>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</si>
  <si>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</si>
  <si>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</si>
  <si>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</si>
  <si>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</si>
  <si>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</si>
  <si>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</si>
  <si>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</si>
  <si>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</si>
  <si>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</si>
  <si>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</si>
  <si>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</si>
  <si>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</si>
  <si>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</si>
  <si>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</si>
  <si>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</si>
  <si>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</si>
  <si>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</si>
  <si>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</si>
  <si>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</si>
  <si>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</si>
  <si>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</si>
  <si>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</si>
  <si>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</si>
  <si>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</si>
  <si>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</si>
  <si>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</si>
  <si>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</si>
  <si>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</si>
  <si>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</si>
  <si>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</si>
  <si>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</si>
  <si>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</si>
  <si>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</si>
  <si>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</si>
  <si>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</si>
  <si>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</si>
  <si>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</si>
  <si>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</si>
  <si>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</si>
  <si>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</si>
  <si>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</si>
  <si>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</si>
  <si>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</si>
  <si>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</si>
  <si>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</si>
  <si>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</si>
  <si>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</si>
  <si>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</si>
  <si>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</si>
  <si>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</si>
  <si>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</si>
  <si>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</si>
  <si>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</si>
  <si>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</si>
  <si>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</si>
  <si>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</si>
  <si>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</si>
  <si>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</si>
  <si>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</si>
  <si>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</si>
  <si>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</si>
  <si>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</si>
  <si>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</si>
  <si>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</si>
  <si>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</si>
  <si>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</si>
  <si>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</si>
  <si>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</si>
  <si>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</si>
  <si>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</si>
  <si>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</si>
  <si>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</si>
  <si>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</si>
  <si>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</si>
  <si>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</si>
  <si>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</si>
  <si>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</si>
  <si>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</si>
  <si>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</si>
  <si>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</si>
  <si>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</si>
  <si>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</si>
  <si>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</si>
  <si>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</si>
  <si>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</si>
  <si>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</si>
  <si>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</si>
  <si>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</si>
  <si>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</si>
  <si>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</si>
  <si>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</si>
  <si>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</si>
  <si>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</si>
  <si>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</si>
  <si>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</si>
  <si>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</si>
  <si>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</si>
  <si>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</si>
  <si>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</si>
  <si>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</si>
  <si>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</si>
  <si>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</si>
  <si>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</si>
  <si>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</si>
  <si>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</si>
  <si>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</si>
  <si>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</si>
  <si>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</si>
  <si>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</si>
  <si>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</si>
  <si>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</si>
  <si>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</si>
  <si>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</si>
  <si>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</si>
  <si>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</si>
  <si>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</si>
  <si>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</si>
  <si>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</si>
  <si>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</si>
  <si>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</si>
  <si>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</si>
  <si>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</si>
  <si>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</si>
  <si>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</si>
  <si>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</si>
  <si>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</si>
  <si>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</si>
  <si>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</si>
  <si>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</si>
  <si>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</si>
  <si>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</si>
  <si>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</si>
  <si>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</si>
  <si>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</si>
  <si>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</si>
  <si>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</si>
  <si>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</si>
  <si>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</si>
  <si>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</si>
  <si>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</si>
  <si>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</si>
  <si>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</si>
  <si>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</si>
  <si>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</si>
  <si>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</si>
  <si>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</si>
  <si>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</si>
  <si>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</si>
  <si>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</si>
  <si>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</si>
  <si>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</si>
  <si>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</si>
  <si>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</si>
  <si>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</si>
  <si>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</si>
  <si>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</si>
  <si>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</si>
  <si>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</si>
  <si>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</si>
  <si>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</si>
  <si>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</si>
  <si>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</si>
  <si>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</si>
  <si>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</si>
  <si>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</si>
  <si>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</si>
  <si>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</si>
  <si>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</si>
  <si>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</si>
  <si>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</si>
  <si>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</si>
  <si>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</si>
  <si>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</si>
  <si>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</si>
  <si>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</si>
  <si>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</si>
  <si>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</si>
  <si>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</si>
  <si>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</si>
  <si>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</si>
  <si>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</si>
  <si>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</si>
  <si>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</si>
  <si>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</si>
  <si>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</si>
  <si>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</si>
  <si>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</si>
  <si>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</si>
  <si>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</si>
  <si>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</si>
  <si>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</si>
  <si>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</si>
  <si>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</si>
  <si>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</si>
  <si>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</si>
  <si>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</si>
  <si>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</si>
  <si>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</si>
  <si>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</si>
  <si>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</si>
  <si>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</si>
  <si>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</si>
  <si>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</si>
  <si>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</si>
  <si>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</si>
  <si>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</si>
  <si>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</si>
  <si>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</si>
  <si>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</si>
  <si>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</si>
  <si>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</si>
  <si>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</si>
  <si>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</si>
  <si>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</si>
  <si>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</si>
  <si>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</si>
  <si>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</si>
  <si>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</si>
  <si>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</si>
  <si>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</si>
  <si>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</si>
  <si>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</si>
  <si>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</si>
  <si>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</si>
  <si>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</si>
  <si>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</si>
  <si>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</si>
  <si>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</si>
  <si>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</si>
  <si>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</si>
  <si>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</si>
  <si>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</si>
  <si>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</si>
  <si>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</si>
  <si>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</si>
  <si>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</si>
  <si>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</si>
  <si>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</si>
  <si>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</si>
  <si>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</si>
  <si>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</si>
  <si>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</si>
  <si>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</si>
  <si>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</si>
  <si>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</si>
  <si>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</si>
  <si>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</si>
  <si>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</si>
  <si>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</si>
  <si>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</si>
  <si>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</si>
  <si>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</si>
  <si>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</si>
  <si>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</si>
  <si>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</si>
  <si>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</si>
  <si>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</si>
  <si>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</si>
  <si>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</si>
  <si>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</si>
  <si>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</si>
  <si>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</si>
  <si>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</si>
  <si>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</si>
  <si>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</si>
  <si>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</si>
  <si>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</si>
  <si>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</si>
  <si>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</si>
  <si>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</si>
  <si>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</si>
  <si>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</si>
  <si>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</si>
  <si>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</si>
  <si>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</si>
  <si>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</si>
  <si>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</si>
  <si>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</si>
  <si>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</si>
  <si>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</si>
  <si>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</si>
  <si>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</si>
  <si>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</si>
  <si>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</si>
  <si>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</si>
  <si>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</si>
  <si>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</si>
  <si>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</si>
  <si>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</si>
  <si>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</si>
  <si>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</si>
  <si>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</si>
  <si>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</si>
  <si>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</si>
  <si>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</si>
  <si>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</si>
  <si>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</si>
  <si>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</si>
  <si>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</si>
  <si>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</si>
  <si>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</si>
  <si>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</si>
  <si>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</si>
  <si>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</si>
  <si>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</si>
  <si>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</si>
  <si>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</si>
  <si>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</si>
  <si>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</si>
  <si>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</si>
  <si>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</si>
  <si>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</si>
  <si>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</si>
  <si>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</si>
  <si>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</si>
  <si>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</si>
  <si>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</si>
  <si>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</si>
  <si>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</si>
  <si>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</si>
  <si>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</si>
  <si>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</si>
  <si>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</si>
  <si>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</si>
  <si>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</si>
  <si>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</si>
  <si>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</si>
  <si>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</si>
  <si>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</si>
  <si>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</si>
  <si>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</si>
  <si>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</si>
  <si>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</si>
  <si>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</si>
  <si>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</si>
  <si>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</si>
  <si>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</si>
  <si>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</si>
  <si>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</si>
  <si>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</si>
  <si>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</si>
  <si>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</si>
  <si>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</si>
  <si>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</si>
  <si>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</si>
  <si>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</si>
  <si>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</si>
  <si>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</si>
  <si>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</si>
  <si>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</si>
  <si>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</si>
  <si>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</si>
  <si>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</si>
  <si>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</si>
  <si>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</si>
  <si>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</si>
  <si>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</si>
  <si>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</si>
  <si>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</si>
  <si>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</si>
  <si>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</si>
  <si>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</si>
  <si>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</si>
  <si>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</si>
  <si>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</si>
  <si>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</si>
  <si>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</si>
  <si>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</si>
  <si>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</si>
  <si>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</si>
  <si>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</si>
  <si>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</si>
  <si>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</si>
  <si>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</si>
  <si>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</si>
  <si>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</si>
  <si>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</si>
  <si>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</si>
  <si>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</si>
  <si>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</si>
  <si>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</si>
  <si>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</si>
  <si>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</si>
  <si>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</si>
  <si>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</si>
  <si>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</si>
  <si>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</si>
  <si>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</si>
  <si>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</si>
  <si>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</si>
  <si>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</si>
  <si>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</si>
  <si>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</si>
  <si>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</si>
  <si>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</si>
  <si>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</si>
  <si>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</si>
  <si>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</si>
  <si>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</si>
  <si>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</si>
  <si>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</si>
  <si>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</si>
  <si>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</si>
  <si>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</si>
  <si>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</si>
  <si>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</si>
  <si>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</si>
  <si>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</si>
  <si>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</si>
  <si>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</si>
  <si>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</si>
  <si>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</si>
  <si>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</si>
  <si>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</si>
  <si>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</si>
  <si>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</si>
  <si>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</si>
  <si>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</si>
  <si>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</si>
  <si>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</si>
  <si>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</si>
  <si>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</si>
  <si>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</si>
  <si>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</si>
  <si>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</si>
  <si>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</si>
  <si>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</si>
  <si>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</si>
  <si>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</si>
  <si>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</si>
  <si>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</si>
  <si>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</si>
  <si>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</si>
  <si>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</si>
  <si>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</si>
  <si>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</si>
  <si>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</si>
  <si>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</si>
  <si>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</si>
  <si>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</si>
  <si>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</si>
  <si>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</si>
  <si>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</si>
  <si>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</si>
  <si>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</si>
  <si>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</si>
  <si>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</si>
  <si>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</si>
  <si>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</si>
  <si>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</si>
  <si>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</si>
  <si>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</si>
  <si>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</si>
  <si>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</si>
  <si>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</si>
  <si>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</si>
  <si>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</si>
  <si>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</si>
  <si>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</si>
  <si>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</si>
  <si>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</si>
  <si>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</si>
  <si>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</si>
  <si>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</si>
  <si>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</si>
  <si>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</si>
  <si>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</si>
  <si>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</si>
  <si>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</si>
  <si>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</si>
  <si>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</si>
  <si>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</si>
  <si>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</si>
  <si>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</si>
  <si>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</si>
  <si>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</si>
  <si>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</si>
  <si>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</si>
  <si>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</si>
  <si>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</si>
  <si>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</si>
  <si>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</si>
  <si>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</si>
  <si>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</si>
  <si>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</si>
  <si>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</si>
  <si>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</si>
  <si>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</si>
  <si>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</si>
  <si>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</si>
  <si>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</si>
  <si>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</si>
  <si>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</si>
  <si>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</si>
  <si>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</si>
  <si>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</si>
  <si>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</si>
  <si>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</si>
  <si>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</si>
  <si>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</si>
  <si>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</si>
  <si>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</si>
  <si>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</si>
  <si>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</si>
  <si>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</si>
  <si>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</si>
  <si>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</si>
  <si>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</si>
  <si>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</si>
  <si>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</si>
  <si>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</si>
  <si>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</si>
  <si>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</si>
  <si>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</si>
  <si>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</si>
  <si>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</si>
  <si>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</si>
  <si>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</si>
  <si>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</si>
  <si>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</si>
  <si>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</si>
  <si>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</si>
  <si>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</si>
  <si>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</si>
  <si>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</si>
  <si>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</si>
  <si>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</si>
  <si>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</si>
  <si>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</si>
  <si>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</si>
  <si>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</si>
  <si>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</si>
  <si>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</si>
  <si>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</si>
  <si>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</si>
  <si>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</si>
  <si>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</si>
  <si>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</si>
  <si>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</si>
  <si>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</si>
  <si>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</si>
  <si>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</si>
  <si>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</si>
  <si>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</si>
  <si>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</si>
  <si>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</si>
  <si>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</si>
  <si>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</si>
  <si>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</si>
  <si>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</si>
  <si>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</si>
  <si>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</si>
  <si>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</si>
  <si>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</si>
  <si>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</si>
  <si>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</si>
  <si>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</si>
  <si>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</si>
  <si>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</si>
  <si>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</si>
  <si>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</si>
  <si>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</si>
  <si>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</si>
  <si>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</si>
  <si>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</si>
  <si>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</si>
  <si>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</si>
  <si>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</si>
  <si>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</si>
  <si>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</si>
  <si>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</si>
  <si>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</si>
  <si>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</si>
  <si>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</si>
  <si>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</si>
  <si>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</si>
  <si>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</si>
  <si>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</si>
  <si>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</si>
  <si>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</si>
  <si>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</si>
  <si>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</si>
  <si>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</si>
  <si>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</si>
  <si>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</si>
  <si>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</si>
  <si>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</si>
  <si>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</si>
  <si>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</si>
  <si>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</si>
  <si>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</si>
  <si>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</si>
  <si>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</si>
  <si>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</si>
  <si>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</si>
  <si>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</si>
  <si>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</si>
  <si>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</si>
  <si>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</si>
  <si>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</si>
  <si>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</si>
  <si>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</si>
  <si>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</si>
  <si>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</si>
  <si>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</si>
  <si>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</si>
  <si>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</si>
  <si>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</si>
  <si>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</si>
  <si>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</si>
  <si>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</si>
  <si>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</si>
  <si>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</si>
  <si>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</si>
  <si>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</si>
  <si>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</si>
  <si>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</si>
  <si>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</si>
  <si>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</si>
  <si>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</si>
  <si>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</si>
  <si>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</si>
  <si>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</si>
  <si>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</si>
  <si>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</si>
  <si>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</si>
  <si>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</si>
  <si>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</si>
  <si>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</si>
  <si>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</si>
  <si>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</si>
  <si>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</si>
  <si>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</si>
  <si>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</si>
  <si>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</si>
  <si>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</si>
  <si>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</si>
  <si>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</si>
  <si>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</si>
  <si>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</si>
  <si>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</si>
  <si>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</si>
  <si>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</si>
  <si>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</si>
  <si>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</si>
  <si>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</si>
  <si>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</si>
  <si>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</si>
  <si>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</si>
  <si>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</si>
  <si>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</si>
  <si>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</si>
  <si>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</si>
  <si>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</si>
  <si>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</si>
  <si>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</si>
  <si>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</si>
  <si>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</si>
  <si>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</si>
  <si>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</si>
  <si>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</si>
  <si>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</si>
  <si>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</si>
  <si>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</si>
  <si>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</si>
  <si>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</si>
  <si>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</si>
  <si>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</si>
  <si>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</si>
  <si>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</si>
  <si>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</si>
  <si>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</si>
  <si>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</si>
  <si>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</si>
  <si>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</si>
  <si>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</si>
  <si>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</si>
  <si>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</si>
  <si>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</si>
  <si>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</si>
  <si>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</si>
  <si>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</si>
  <si>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</si>
  <si>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</si>
  <si>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</si>
  <si>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</si>
  <si>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</si>
  <si>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</si>
  <si>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</si>
  <si>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</si>
  <si>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</si>
  <si>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</si>
  <si>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</si>
  <si>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</si>
  <si>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</si>
  <si>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</si>
  <si>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</si>
  <si>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</si>
  <si>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</si>
  <si>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</si>
  <si>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</si>
  <si>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</si>
  <si>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</si>
  <si>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</si>
  <si>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</si>
  <si>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</si>
  <si>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</si>
  <si>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</si>
  <si>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</si>
  <si>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</si>
  <si>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</si>
  <si>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</si>
  <si>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</si>
  <si>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</si>
  <si>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</si>
  <si>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</si>
  <si>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</si>
  <si>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</si>
  <si>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</si>
  <si>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</si>
  <si>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</si>
  <si>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</si>
  <si>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</si>
  <si>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</si>
  <si>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</si>
  <si>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</si>
  <si>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</si>
  <si>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</si>
  <si>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</si>
  <si>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</si>
  <si>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</si>
  <si>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</si>
  <si>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</si>
  <si>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</si>
  <si>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</si>
  <si>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</si>
  <si>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</si>
  <si>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</si>
  <si>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</si>
  <si>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</si>
  <si>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</si>
  <si>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</si>
  <si>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</si>
  <si>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</si>
  <si>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</si>
  <si>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</si>
  <si>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</si>
  <si>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</si>
  <si>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</si>
  <si>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</si>
  <si>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</si>
  <si>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</si>
  <si>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</si>
  <si>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</si>
  <si>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</si>
  <si>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</si>
  <si>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</si>
  <si>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</si>
  <si>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</si>
  <si>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</si>
  <si>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</si>
  <si>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</si>
  <si>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</si>
  <si>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</si>
  <si>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</si>
  <si>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</si>
  <si>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</si>
  <si>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</si>
  <si>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</si>
  <si>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</si>
  <si>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</si>
  <si>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</si>
  <si>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</si>
  <si>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</si>
  <si>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</si>
  <si>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</si>
  <si>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</si>
  <si>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</si>
  <si>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</si>
  <si>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</si>
  <si>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</si>
  <si>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</si>
  <si>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</si>
  <si>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</si>
  <si>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</si>
  <si>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</si>
  <si>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</si>
  <si>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</si>
  <si>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</si>
  <si>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</si>
  <si>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</si>
  <si>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</si>
  <si>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</si>
  <si>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</si>
  <si>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</si>
  <si>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</si>
  <si>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</si>
  <si>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</si>
  <si>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</si>
  <si>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</si>
  <si>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</si>
  <si>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</si>
  <si>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</si>
  <si>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</si>
  <si>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</si>
  <si>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</si>
  <si>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</si>
  <si>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</si>
  <si>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</si>
  <si>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</si>
  <si>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</si>
  <si>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</si>
  <si>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</si>
  <si>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</si>
  <si>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</si>
  <si>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</si>
  <si>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</si>
  <si>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</si>
  <si>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</si>
  <si>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</si>
  <si>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</si>
  <si>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</si>
  <si>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</si>
  <si>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</si>
  <si>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</si>
  <si>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</si>
  <si>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</si>
  <si>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</si>
  <si>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</si>
  <si>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</si>
  <si>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</si>
  <si>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</si>
  <si>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</si>
  <si>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</si>
  <si>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</si>
  <si>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</si>
  <si>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</si>
  <si>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</si>
  <si>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</si>
  <si>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</si>
  <si>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</si>
  <si>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</si>
  <si>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</si>
  <si>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</si>
  <si>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</si>
  <si>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</si>
  <si>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</si>
  <si>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</si>
  <si>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</si>
  <si>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</si>
  <si>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</si>
  <si>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</si>
  <si>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</si>
  <si>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</si>
  <si>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</si>
  <si>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</si>
  <si>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</si>
  <si>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</si>
  <si>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</si>
  <si>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</si>
  <si>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</si>
  <si>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</si>
  <si>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</si>
  <si>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</si>
  <si>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</si>
  <si>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</si>
  <si>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</si>
  <si>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</si>
  <si>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</si>
  <si>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</si>
  <si>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</si>
  <si>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</si>
  <si>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</si>
  <si>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</si>
  <si>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</si>
  <si>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</si>
  <si>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</si>
  <si>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</si>
  <si>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</si>
  <si>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</si>
  <si>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</si>
  <si>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</si>
  <si>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</si>
  <si>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</si>
  <si>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</si>
  <si>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</si>
  <si>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</si>
  <si>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</si>
  <si>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</si>
  <si>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</si>
  <si>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</si>
  <si>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</si>
  <si>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</si>
  <si>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</si>
  <si>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</si>
  <si>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</si>
  <si>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</si>
  <si>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</si>
  <si>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</si>
  <si>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</si>
  <si>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</si>
  <si>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</si>
  <si>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</si>
  <si>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</si>
  <si>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</si>
  <si>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</si>
  <si>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</si>
  <si>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</si>
  <si>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</si>
  <si>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</si>
  <si>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</si>
  <si>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</si>
  <si>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</si>
  <si>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</si>
  <si>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</si>
  <si>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</si>
  <si>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</si>
  <si>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</si>
  <si>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</si>
  <si>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</si>
  <si>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</si>
  <si>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</si>
  <si>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</si>
  <si>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</si>
  <si>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</si>
  <si>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</si>
  <si>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</si>
  <si>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</si>
  <si>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</si>
  <si>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</si>
  <si>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</si>
  <si>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</si>
  <si>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</si>
  <si>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</si>
  <si>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</si>
  <si>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</si>
  <si>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</si>
  <si>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</si>
  <si>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</si>
  <si>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</si>
  <si>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</si>
  <si>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</si>
  <si>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</si>
  <si>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</si>
  <si>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</si>
  <si>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</si>
  <si>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</si>
  <si>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</si>
  <si>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</si>
  <si>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</si>
  <si>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</si>
  <si>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</si>
  <si>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</si>
  <si>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</si>
  <si>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</si>
  <si>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</si>
  <si>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</si>
  <si>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</si>
  <si>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</si>
  <si>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</si>
  <si>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</si>
  <si>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</si>
  <si>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</si>
  <si>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</si>
  <si>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</si>
  <si>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</si>
  <si>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</si>
  <si>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</si>
  <si>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</si>
  <si>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</si>
  <si>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</si>
  <si>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</si>
  <si>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</si>
  <si>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</si>
  <si>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</si>
  <si>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</si>
  <si>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</si>
  <si>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</si>
  <si>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</si>
  <si>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</si>
  <si>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</si>
  <si>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</si>
  <si>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</si>
  <si>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</si>
  <si>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</si>
  <si>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</si>
  <si>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</si>
  <si>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</si>
  <si>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</si>
  <si>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</si>
  <si>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</si>
  <si>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</si>
  <si>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</si>
  <si>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</si>
  <si>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</si>
  <si>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</si>
  <si>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</si>
  <si>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</si>
  <si>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</si>
  <si>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</si>
  <si>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</si>
  <si>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</si>
  <si>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</si>
  <si>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</si>
  <si>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</si>
  <si>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</si>
  <si>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</si>
  <si>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</si>
  <si>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</si>
  <si>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</si>
  <si>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</si>
  <si>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</si>
  <si>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</si>
  <si>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</si>
  <si>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</si>
  <si>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</si>
  <si>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</si>
  <si>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</si>
  <si>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</si>
  <si>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</si>
  <si>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</si>
  <si>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</si>
  <si>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</si>
  <si>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</si>
  <si>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</si>
  <si>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</si>
  <si>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</si>
  <si>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</si>
  <si>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</si>
  <si>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</si>
  <si>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</si>
  <si>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</si>
  <si>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</si>
  <si>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</si>
  <si>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</si>
  <si>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</si>
  <si>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</si>
  <si>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</si>
  <si>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</si>
  <si>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</si>
  <si>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</si>
  <si>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</si>
  <si>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</si>
  <si>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</si>
  <si>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</si>
  <si>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</si>
  <si>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</si>
  <si>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</si>
  <si>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</si>
  <si>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</si>
  <si>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</si>
  <si>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</si>
  <si>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</si>
  <si>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</si>
  <si>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</si>
  <si>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</si>
  <si>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</si>
  <si>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</si>
  <si>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</si>
  <si>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</si>
  <si>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</si>
  <si>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</si>
  <si>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</si>
  <si>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</si>
  <si>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</si>
  <si>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</si>
  <si>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</si>
  <si>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</si>
  <si>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</si>
  <si>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</si>
  <si>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</si>
  <si>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</si>
  <si>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</si>
  <si>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</si>
  <si>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</si>
  <si>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</si>
  <si>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</si>
  <si>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</si>
  <si>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</si>
  <si>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</si>
  <si>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</si>
  <si>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</si>
  <si>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</si>
  <si>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</si>
  <si>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</si>
  <si>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</si>
  <si>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</si>
  <si>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</si>
  <si>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</si>
  <si>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</si>
  <si>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</si>
  <si>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</si>
  <si>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</si>
  <si>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</si>
  <si>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</si>
  <si>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</si>
  <si>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</si>
  <si>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</si>
  <si>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</si>
  <si>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</si>
  <si>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</si>
  <si>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</si>
  <si>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</si>
  <si>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</si>
  <si>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</si>
  <si>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</si>
  <si>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</si>
  <si>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</si>
  <si>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</si>
  <si>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</si>
  <si>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</si>
  <si>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</si>
  <si>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</si>
  <si>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</si>
  <si>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</si>
  <si>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</si>
  <si>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</si>
  <si>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</si>
  <si>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</si>
  <si>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</si>
  <si>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</si>
  <si>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</si>
  <si>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</si>
  <si>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</si>
  <si>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</si>
  <si>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</si>
  <si>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</si>
  <si>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</si>
  <si>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</si>
  <si>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</si>
  <si>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</si>
  <si>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</si>
  <si>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</si>
  <si>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</si>
  <si>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</si>
  <si>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</si>
  <si>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</si>
  <si>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</si>
  <si>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</si>
  <si>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</si>
  <si>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</si>
  <si>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</si>
  <si>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</si>
  <si>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</si>
  <si>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</si>
  <si>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</si>
  <si>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</si>
  <si>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</si>
  <si>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</si>
  <si>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</si>
  <si>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</si>
  <si>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</si>
  <si>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</si>
  <si>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</si>
  <si>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</si>
  <si>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</si>
  <si>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</si>
  <si>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</si>
  <si>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</si>
  <si>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</si>
  <si>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</si>
  <si>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</si>
  <si>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</si>
  <si>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</si>
  <si>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</si>
  <si>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</si>
  <si>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</si>
  <si>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</si>
  <si>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</si>
  <si>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</si>
  <si>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</si>
  <si>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</si>
  <si>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</si>
  <si>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</si>
  <si>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</si>
  <si>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</si>
  <si>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</si>
  <si>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</si>
  <si>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</si>
  <si>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</si>
  <si>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</si>
  <si>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</si>
  <si>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</si>
  <si>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</si>
  <si>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</si>
  <si>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</si>
  <si>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</si>
  <si>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</si>
  <si>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</si>
  <si>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</si>
  <si>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</si>
  <si>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</si>
  <si>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</si>
  <si>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</si>
  <si>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</si>
  <si>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</si>
  <si>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</si>
  <si>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</si>
  <si>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</si>
  <si>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</si>
  <si>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</si>
  <si>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</si>
  <si>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</si>
  <si>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</si>
  <si>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</si>
  <si>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</si>
  <si>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</si>
  <si>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</si>
  <si>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</si>
  <si>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</si>
  <si>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</si>
  <si>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</si>
  <si>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</si>
  <si>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</si>
  <si>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</si>
  <si>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</si>
  <si>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</si>
  <si>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</si>
  <si>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</si>
  <si>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</si>
  <si>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</si>
  <si>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</si>
  <si>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</si>
  <si>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</si>
  <si>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</si>
  <si>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</si>
  <si>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</si>
  <si>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</si>
  <si>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</si>
  <si>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</si>
  <si>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</si>
  <si>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</si>
  <si>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</si>
  <si>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</si>
  <si>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</si>
  <si>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</si>
  <si>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</si>
  <si>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</si>
  <si>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</si>
  <si>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</si>
  <si>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</si>
  <si>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</si>
  <si>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</si>
  <si>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</si>
  <si>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</si>
  <si>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</si>
  <si>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</si>
  <si>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</si>
  <si>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</si>
  <si>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</si>
  <si>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</si>
  <si>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</si>
  <si>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</si>
  <si>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</si>
  <si>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</si>
  <si>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</si>
  <si>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</si>
  <si>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</si>
  <si>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</si>
  <si>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</si>
  <si>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</si>
  <si>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</si>
  <si>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</si>
  <si>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</si>
  <si>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</si>
  <si>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</si>
  <si>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</si>
  <si>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</si>
  <si>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</si>
  <si>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</si>
  <si>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</si>
  <si>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</si>
  <si>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</si>
  <si>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</si>
  <si>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</si>
  <si>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</si>
  <si>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</si>
  <si>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</si>
  <si>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</si>
  <si>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</si>
  <si>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</si>
  <si>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</si>
  <si>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</si>
  <si>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</si>
  <si>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</si>
  <si>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</si>
  <si>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</si>
  <si>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</si>
  <si>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</si>
  <si>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</si>
  <si>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</si>
  <si>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</si>
  <si>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</si>
  <si>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</si>
  <si>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</si>
  <si>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</si>
  <si>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</si>
  <si>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</si>
  <si>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</si>
  <si>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</si>
  <si>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</si>
  <si>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</si>
  <si>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</si>
  <si>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</si>
  <si>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</si>
  <si>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</si>
  <si>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</si>
  <si>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</si>
  <si>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</si>
  <si>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</si>
  <si>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</si>
  <si>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</si>
  <si>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</si>
  <si>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</si>
  <si>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</si>
  <si>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</si>
  <si>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</si>
  <si>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</si>
  <si>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</si>
  <si>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</si>
  <si>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</si>
  <si>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</si>
  <si>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</si>
  <si>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</si>
  <si>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</si>
  <si>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</si>
  <si>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</si>
  <si>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</si>
  <si>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</si>
  <si>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</si>
  <si>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</si>
  <si>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</si>
  <si>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</si>
  <si>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</si>
  <si>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</si>
  <si>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</si>
  <si>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</si>
  <si>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</si>
  <si>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</si>
  <si>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</si>
  <si>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</si>
  <si>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</si>
  <si>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</si>
  <si>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</si>
  <si>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</si>
  <si>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</si>
  <si>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</si>
  <si>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</si>
  <si>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</si>
  <si>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</si>
  <si>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</si>
  <si>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</si>
  <si>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</si>
  <si>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</si>
  <si>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</si>
  <si>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</si>
  <si>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</si>
  <si>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</si>
  <si>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</si>
  <si>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</si>
  <si>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</si>
  <si>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</si>
  <si>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</si>
  <si>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</si>
  <si>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</si>
  <si>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</si>
  <si>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</si>
  <si>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</si>
  <si>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</si>
  <si>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</si>
  <si>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</si>
  <si>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</si>
  <si>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</si>
  <si>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</si>
  <si>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</si>
  <si>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</si>
  <si>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</si>
  <si>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</si>
  <si>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</si>
  <si>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</si>
  <si>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</si>
  <si>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</si>
  <si>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</si>
  <si>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</si>
  <si>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</si>
  <si>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</si>
  <si>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</si>
  <si>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</si>
  <si>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</si>
  <si>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</si>
  <si>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</si>
  <si>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</si>
  <si>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</si>
  <si>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</si>
  <si>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</si>
  <si>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</si>
  <si>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</si>
  <si>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</si>
  <si>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</si>
  <si>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</si>
  <si>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</si>
  <si>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</si>
  <si>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</si>
  <si>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</si>
  <si>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</si>
  <si>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</si>
  <si>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</si>
  <si>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</si>
  <si>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</si>
  <si>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</si>
  <si>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</si>
  <si>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</si>
  <si>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</si>
  <si>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</si>
  <si>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</si>
  <si>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</si>
  <si>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</si>
  <si>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</si>
  <si>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</si>
  <si>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</si>
  <si>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</si>
  <si>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</si>
  <si>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</si>
  <si>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</si>
  <si>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</si>
  <si>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</si>
  <si>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</si>
  <si>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</si>
  <si>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</si>
  <si>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</si>
  <si>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</si>
  <si>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</si>
  <si>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</si>
  <si>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</si>
  <si>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</si>
  <si>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</si>
  <si>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</si>
  <si>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</si>
  <si>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</si>
  <si>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</si>
  <si>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</si>
  <si>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</si>
  <si>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</si>
  <si>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</si>
  <si>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</si>
  <si>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</si>
  <si>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</si>
  <si>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</si>
  <si>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</si>
  <si>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</si>
  <si>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</si>
  <si>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</si>
  <si>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</si>
  <si>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</si>
  <si>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</si>
  <si>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</si>
  <si>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</si>
  <si>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</si>
  <si>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</si>
  <si>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</si>
  <si>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</si>
  <si>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</si>
  <si>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</si>
  <si>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</si>
  <si>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</si>
  <si>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</si>
  <si>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</si>
  <si>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</si>
  <si>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</si>
  <si>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</si>
  <si>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</si>
  <si>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</si>
  <si>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</si>
  <si>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</si>
  <si>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</si>
  <si>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</si>
  <si>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</si>
  <si>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</si>
  <si>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</si>
  <si>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</si>
  <si>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</si>
  <si>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</si>
  <si>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</si>
  <si>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</si>
  <si>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</si>
  <si>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</si>
  <si>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</si>
  <si>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</si>
  <si>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</si>
  <si>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</si>
  <si>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</si>
  <si>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</si>
  <si>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</si>
  <si>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</si>
  <si>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</si>
  <si>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</si>
  <si>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</si>
  <si>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</si>
  <si>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</si>
  <si>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</si>
  <si>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</si>
  <si>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</si>
  <si>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</si>
  <si>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</si>
  <si>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</si>
  <si>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</si>
  <si>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</si>
  <si>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</si>
  <si>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</si>
  <si>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</si>
  <si>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</si>
  <si>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</si>
  <si>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</si>
  <si>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</si>
  <si>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</si>
  <si>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</si>
  <si>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</si>
  <si>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</si>
  <si>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</si>
  <si>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</si>
  <si>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</si>
  <si>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</si>
  <si>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</si>
  <si>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</si>
  <si>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</si>
  <si>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</si>
  <si>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</si>
  <si>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</si>
  <si>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</si>
  <si>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</si>
  <si>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</si>
  <si>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</si>
  <si>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</si>
  <si>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</si>
  <si>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</si>
  <si>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</si>
  <si>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</si>
  <si>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</si>
  <si>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</si>
  <si>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</si>
  <si>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</si>
  <si>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</si>
  <si>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</si>
  <si>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</si>
  <si>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</si>
  <si>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</si>
  <si>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</si>
  <si>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</si>
  <si>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</si>
  <si>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</si>
  <si>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</si>
  <si>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</si>
  <si>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</si>
  <si>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</si>
  <si>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</si>
  <si>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</si>
  <si>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</si>
  <si>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</si>
  <si>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</si>
  <si>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</si>
  <si>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</si>
  <si>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</si>
  <si>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</si>
  <si>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</si>
  <si>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</si>
  <si>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</si>
  <si>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</si>
  <si>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</si>
  <si>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</si>
  <si>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</si>
  <si>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</si>
  <si>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</si>
  <si>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</si>
  <si>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</si>
  <si>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</si>
  <si>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</si>
  <si>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</si>
  <si>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</si>
  <si>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</si>
  <si>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</si>
  <si>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</si>
  <si>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</si>
  <si>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</si>
  <si>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</si>
  <si>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</si>
  <si>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</si>
  <si>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</si>
  <si>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</si>
  <si>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</si>
  <si>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</si>
  <si>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</si>
  <si>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</si>
  <si>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</si>
  <si>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</si>
  <si>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</si>
  <si>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</si>
  <si>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</si>
  <si>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</si>
  <si>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</si>
  <si>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</si>
  <si>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</si>
  <si>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</si>
  <si>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</si>
  <si>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</si>
  <si>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</si>
  <si>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</si>
  <si>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</si>
  <si>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</si>
  <si>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</si>
  <si>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</si>
  <si>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</si>
  <si>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</si>
  <si>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</si>
  <si>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</si>
  <si>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</si>
  <si>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</si>
  <si>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</si>
  <si>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</si>
  <si>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</si>
  <si>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</si>
  <si>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</si>
  <si>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</si>
  <si>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</si>
  <si>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</si>
  <si>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</si>
  <si>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</si>
  <si>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</si>
  <si>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</si>
  <si>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</si>
  <si>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</si>
  <si>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</si>
  <si>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</si>
  <si>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</si>
  <si>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</si>
  <si>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</si>
  <si>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</si>
  <si>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</si>
  <si>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</si>
  <si>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</si>
  <si>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</si>
  <si>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</si>
  <si>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</si>
  <si>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</si>
  <si>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</si>
  <si>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</si>
  <si>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</si>
  <si>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</si>
  <si>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</si>
  <si>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</si>
  <si>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</si>
  <si>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</si>
  <si>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</si>
  <si>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</si>
  <si>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</si>
  <si>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</si>
  <si>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</si>
  <si>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</si>
  <si>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</si>
  <si>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</si>
  <si>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</si>
  <si>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</si>
  <si>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</si>
  <si>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</si>
  <si>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</si>
  <si>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</si>
  <si>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</si>
  <si>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</si>
  <si>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</si>
  <si>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</si>
  <si>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</si>
  <si>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</si>
  <si>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</si>
  <si>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</si>
  <si>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</si>
  <si>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</si>
  <si>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</si>
  <si>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</si>
  <si>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</si>
  <si>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</si>
  <si>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</si>
  <si>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</si>
  <si>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</si>
  <si>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</si>
  <si>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</si>
  <si>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</si>
  <si>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</si>
  <si>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</si>
  <si>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</si>
  <si>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</si>
  <si>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</si>
  <si>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</si>
  <si>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</si>
  <si>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</si>
  <si>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</si>
  <si>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</si>
  <si>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</si>
  <si>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</si>
  <si>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</si>
  <si>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</si>
  <si>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</si>
  <si>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</si>
  <si>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</si>
  <si>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</si>
  <si>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</si>
  <si>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</si>
  <si>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</si>
  <si>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</si>
  <si>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</si>
  <si>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</si>
  <si>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</si>
  <si>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</si>
  <si>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</si>
  <si>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</si>
  <si>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</si>
  <si>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</si>
  <si>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</si>
  <si>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</si>
  <si>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</si>
  <si>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</si>
  <si>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</si>
  <si>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</si>
  <si>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</si>
  <si>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</si>
  <si>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</si>
  <si>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</si>
  <si>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</si>
  <si>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</si>
  <si>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</si>
  <si>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</si>
  <si>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</si>
  <si>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</si>
  <si>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</si>
  <si>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</si>
  <si>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</si>
  <si>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</si>
  <si>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</si>
  <si>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</si>
  <si>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</si>
  <si>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</si>
  <si>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</si>
  <si>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</si>
  <si>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</si>
  <si>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</si>
  <si>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</si>
  <si>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</si>
  <si>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</si>
  <si>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</si>
  <si>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</si>
  <si>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</si>
  <si>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</si>
  <si>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</si>
  <si>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</si>
  <si>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</si>
  <si>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</si>
  <si>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</si>
  <si>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</si>
  <si>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</si>
  <si>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</si>
  <si>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</si>
  <si>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</si>
  <si>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</si>
  <si>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</si>
  <si>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</si>
  <si>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</si>
  <si>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</si>
  <si>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</si>
  <si>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</si>
  <si>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</si>
  <si>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</si>
  <si>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</si>
  <si>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</si>
  <si>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</si>
  <si>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</si>
  <si>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</si>
  <si>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</si>
  <si>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</si>
  <si>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</si>
  <si>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</si>
  <si>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</si>
  <si>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</si>
  <si>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</si>
  <si>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</si>
  <si>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</si>
  <si>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</si>
  <si>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</si>
  <si>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</si>
  <si>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</si>
  <si>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</si>
  <si>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</si>
  <si>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</si>
  <si>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</si>
  <si>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</si>
  <si>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</si>
  <si>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</si>
  <si>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</si>
  <si>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</si>
  <si>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</si>
  <si>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</si>
  <si>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</si>
  <si>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</si>
  <si>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</si>
  <si>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</si>
  <si>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</si>
  <si>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</si>
  <si>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</si>
  <si>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</si>
  <si>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</si>
  <si>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</si>
  <si>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</si>
  <si>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</si>
  <si>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</si>
  <si>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</si>
  <si>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</si>
  <si>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</si>
  <si>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</si>
  <si>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</si>
  <si>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</si>
  <si>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</si>
  <si>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</si>
  <si>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</si>
  <si>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</si>
  <si>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</si>
  <si>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</si>
  <si>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</si>
  <si>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</si>
  <si>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</si>
  <si>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</si>
  <si>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</si>
  <si>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</si>
  <si>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</si>
  <si>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</si>
  <si>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</si>
  <si>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</si>
  <si>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</si>
  <si>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</si>
  <si>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</si>
  <si>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</si>
  <si>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</si>
  <si>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</si>
  <si>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</si>
  <si>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</si>
  <si>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</si>
  <si>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</si>
  <si>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</si>
  <si>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</si>
  <si>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</si>
  <si>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</si>
  <si>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</si>
  <si>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</si>
  <si>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</si>
  <si>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</si>
  <si>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</si>
  <si>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</si>
  <si>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</si>
  <si>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</si>
  <si>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</si>
  <si>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</si>
  <si>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</si>
  <si>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</si>
  <si>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</si>
  <si>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</si>
  <si>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</si>
  <si>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</si>
  <si>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</si>
  <si>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</si>
  <si>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</si>
  <si>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</si>
  <si>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</si>
  <si>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</si>
  <si>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</si>
  <si>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</si>
  <si>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</si>
  <si>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</si>
  <si>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</si>
  <si>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</si>
  <si>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</si>
  <si>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</si>
  <si>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</si>
  <si>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</si>
  <si>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</si>
  <si>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</si>
  <si>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</si>
  <si>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</si>
  <si>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</si>
  <si>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</si>
  <si>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</si>
  <si>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</si>
  <si>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</si>
  <si>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</si>
  <si>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</si>
  <si>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</si>
  <si>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</si>
  <si>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</si>
  <si>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</si>
  <si>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</si>
  <si>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</si>
  <si>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</si>
  <si>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</si>
  <si>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</si>
  <si>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</si>
  <si>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</si>
  <si>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</si>
  <si>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</si>
  <si>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</si>
  <si>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</si>
  <si>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</si>
  <si>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</si>
  <si>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</si>
  <si>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</si>
  <si>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</si>
  <si>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</si>
  <si>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</si>
  <si>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</si>
  <si>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</si>
  <si>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</si>
  <si>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</si>
  <si>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</si>
  <si>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</si>
  <si>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</si>
  <si>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</si>
  <si>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</si>
  <si>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</si>
  <si>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</si>
  <si>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</si>
  <si>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</si>
  <si>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</si>
  <si>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</si>
  <si>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</si>
  <si>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</si>
  <si>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</si>
  <si>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</si>
  <si>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</si>
  <si>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</si>
  <si>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</si>
  <si>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</si>
  <si>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</si>
  <si>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</si>
  <si>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</si>
  <si>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</si>
  <si>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</si>
  <si>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</si>
  <si>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</si>
  <si>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</si>
  <si>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</si>
  <si>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</si>
  <si>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</si>
  <si>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</si>
  <si>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</si>
  <si>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</si>
  <si>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</si>
  <si>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</si>
  <si>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</si>
  <si>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</si>
  <si>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</si>
  <si>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</si>
  <si>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</si>
  <si>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</si>
  <si>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</si>
  <si>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</si>
  <si>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</si>
  <si>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</si>
  <si>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</si>
  <si>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</si>
  <si>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</si>
  <si>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</si>
  <si>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</si>
  <si>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</si>
  <si>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</si>
  <si>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</si>
  <si>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</si>
  <si>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</si>
  <si>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</si>
  <si>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</si>
  <si>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</si>
  <si>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</si>
  <si>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</si>
  <si>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</si>
  <si>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</si>
  <si>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</si>
  <si>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</si>
  <si>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</si>
  <si>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</si>
  <si>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</si>
  <si>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</si>
  <si>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</si>
  <si>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</si>
  <si>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</si>
  <si>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</si>
  <si>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</si>
  <si>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</si>
  <si>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</si>
  <si>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</si>
  <si>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</si>
  <si>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</si>
  <si>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</si>
  <si>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</si>
  <si>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</si>
  <si>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</si>
  <si>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</si>
  <si>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</si>
  <si>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</si>
  <si>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</si>
  <si>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</si>
  <si>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</si>
  <si>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</si>
  <si>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</si>
  <si>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</si>
  <si>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</si>
  <si>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</si>
  <si>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</si>
  <si>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</si>
  <si>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</si>
  <si>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</si>
  <si>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</si>
  <si>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</si>
  <si>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</si>
  <si>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</si>
  <si>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</si>
  <si>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</si>
  <si>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</si>
  <si>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</si>
  <si>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</si>
  <si>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</si>
  <si>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</si>
  <si>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</si>
  <si>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</si>
  <si>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</si>
  <si>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</si>
  <si>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</si>
  <si>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</si>
  <si>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</si>
  <si>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</si>
  <si>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</si>
  <si>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</si>
  <si>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</si>
  <si>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</si>
  <si>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PCM-20251023-00000882</t>
  </si>
  <si>
    <t>ETA 40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</si>
  <si>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</si>
  <si>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</si>
  <si>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</si>
  <si>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</si>
  <si>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</si>
  <si>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</si>
  <si>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</si>
  <si>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</si>
  <si>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</si>
  <si>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</si>
  <si>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</si>
  <si>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PCM-20251023-00000734</t>
  </si>
  <si>
    <t>KMS0586</t>
  </si>
  <si>
    <t>at site TS</t>
  </si>
  <si>
    <t>PCM-20251023-00000824</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</si>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</sst>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7" dataDxfId="156" headerRowBorderDxfId="154" tableBorderDxfId="155" totalsRowBorderDxfId="153">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290.53468888888892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10.039700462963083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45953.483114814815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45953.483114814815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45953.483114814815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45953.483114814815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45953.483114814815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45953.483114814815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45953.483114814815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45953.483114814815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45953.483114814815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45953.483114814815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45953.483114814815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45953.483114814815</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45953.483114814815</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45953.483114814815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45953.483114814815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45953.483114814815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45953.483114814815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45953.483114814815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45953.483114814815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45953.483114814815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45953.483114814815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45953.483114814815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45953.483114814815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45953.483114814815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45953.483114814815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45953.483114814815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45953.483114814815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45953.483114814815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45953.483114814815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45953.483114814815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45953.483114814815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45953.483114814815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45953.483114814815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45953.483114814815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45953.483114814815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45953.483114814815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45953.483114814815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45953.483114814815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45953.483114814815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45953.483114814815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45953.483114814815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45953.483114814815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45953.483114814815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45953.483114814815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45953.483114814815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45953.483114814815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45953.483114814815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45953.483114814815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45953.483114814815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45953.483114814815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45953.483114814815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45953.483114814815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45953.483114814815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45953.483114814815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45953.483114814815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45953.483114814815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45953.483114814815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45953.483114814815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45953.483114814815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45953.483114814815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45953.483114814815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45953.483114814815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45953.483114814815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45953.483114814815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45953.483114814815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45953.483114814815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45953.483114814815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45953.483114814815</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45953.483114814815</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workbookViewId="0">
      <selection activeCell="C6" sqref="C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128.48327685185359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8.9873393518500961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25634</v>
      </c>
      <c r="E5" s="116" t="s">
        <v>38998</v>
      </c>
      <c r="F5" s="117">
        <v>45951.043564814812</v>
      </c>
      <c r="G5" s="118">
        <f ca="1">IFERROR(NOW()-F5,"-")</f>
        <v>2.4395500000027823</v>
      </c>
      <c r="H5" s="117">
        <v>45953.449201388888</v>
      </c>
      <c r="I5" s="18" t="str">
        <f>IFERROR(VLOOKUP(D5,DB!A:F,6,0),"")</f>
        <v>Generator-SG</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45953.483114814815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45953.483114814815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45953.483114814815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45953.483114814815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45953.483114814815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45953.483114814815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45953.483114814815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45953.483114814815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45953.483114814815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45953.483114814815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45953.483114814815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45953.483114814815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45953.483114814815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45953.483114814815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45953.483114814815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45953.483114814815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45953.483114814815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45953.483114814815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45953.483114814815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45953.483114814815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45953.483114814815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45953.483114814815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45953.483114814815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45953.483114814815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45953.483114814815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45953.483114814815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45953.483114814815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45953.483114814815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45953.483114814815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45953.483114814815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45953.483114814815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45953.483114814815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45953.483114814815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45953.483114814815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45953.483114814815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45953.483114814815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45953.483114814815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45953.483114814815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45953.483114814815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45953.483114814815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45953.483114814815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45953.483114814815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45953.483114814815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45953.483114814815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45953.483114814815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45953.483114814815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45953.483114814815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45953.483114814815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45953.483114814815</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45953.483114814815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45953.483114814815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45953.483114814815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45953.483114814815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45953.483114814815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45953.483114814815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45953.483114814815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45953.483114814815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45953.483114814815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45953.483114814815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45953.483114814815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45953.483114814815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45953.483114814815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45953.483114814815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45953.483114814815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45953.483114814815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45953.483114814815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45953.483114814815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45953.483114814815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45953.483114814815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45953.483114814815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45953.483114814815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45953.483114814815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45953.483114814815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45953.483114814815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45953.483114814815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45953.483114814815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45953.483114814815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45953.483114814815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45953.483114814815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45953.483114814815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45953.483114814815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45953.483114814815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45953.483114814815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45953.483114814815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45953.483114814815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45953.483114814815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45953.483114814815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45953.483114814815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45953.483114814815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45953.483114814815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45953.483114814815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45953.483114814815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45953.483114814815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45953.483114814815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45953.483114814815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45953.483114814815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45953.483114814815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45953.483114814815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45953.483114814815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45953.483114814815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45953.483114814815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45953.483114814815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45953.483114814815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45953.483114814815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45953.483114814815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45953.483114814815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45953.483114814815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45953.483114814815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45953.483114814815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45953.483114814815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45953.483114814815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45953.483114814815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45953.483114814815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45953.483114814815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45953.483114814815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45953.483114814815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45953.483114814815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45953.483114814815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45953.483114814815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45953.483114814815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45953.483114814815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45953.483114814815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45953.483114814815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45953.483114814815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45953.483114814815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45953.483114814815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45953.483114814815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45953.483114814815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45953.483114814815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45953.483114814815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45953.483114814815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45953.483114814815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45953.483114814815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45953.483114814815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45953.483114814815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45953.483114814815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45953.483114814815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45953.483114814815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45953.483114814815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45953.483114814815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45953.483114814815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45953.483114814815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45953.483114814815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45953.483114814815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45953.483114814815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45953.483114814815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45953.483114814815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45953.483114814815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45953.483114814815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45953.483114814815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45953.483114814815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45953.483114814815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45953.483114814815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45953.483114814815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45953.483114814815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45953.483114814815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45953.483114814815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45953.483114814815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45953.483114814815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45953.483114814815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45953.483114814815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45953.483114814815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45953.483114814815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45953.483114814815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45953.483114814815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45953.483114814815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45953.483114814815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45953.483114814815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45953.483114814815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45953.483114814815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45953.483114814815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45953.483114814815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45953.483114814815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45953.483114814815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45953.483114814815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45953.483114814815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45953.483114814815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45953.483114814815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45953.483114814815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45953.483114814815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45953.483114814815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45953.483114814815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45953.483114814815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45953.483114814815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45953.483114814815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45953.483114814815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45953.483114814815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45953.483114814815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45953.483114814815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45953.483114814815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45953.483114814815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45953.483114814815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45953.483114814815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45953.483114814815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45953.483114814815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45953.483114814815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45953.483114814815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45953.483114814815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45953.483114814815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45953.483114814815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45953.483114814815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45953.483114814815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45953.483114814815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45953.483114814815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45953.483114814815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45953.483114814815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45953.483114814815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45953.483114814815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45953.483114814815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45953.483114814815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45953.483114814815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45953.483114814815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45953.483114814815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45953.483114814815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45953.483114814815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45953.483114814815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45953.483114814815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45953.483114814815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45953.483114814815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45953.483114814815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45953.483114814815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45953.483114814815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45953.483114814815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45953.483114814815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45953.483114814815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45953.483114814815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45953.483114814815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45953.483114814815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45953.483114814815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45953.483114814815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45953.483114814815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45953.483114814815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45953.483114814815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45953.483114814815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45953.483114814815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45953.483114814815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45953.483114814815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45953.483114814815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45953.483114814815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45953.483114814815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45953.483114814815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45953.483114814815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45953.483114814815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45953.483114814815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45953.483114814815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45953.483114814815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45953.483114814815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45953.483114814815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45953.483114814815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45953.483114814815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45953.483114814815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45953.483114814815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45953.483114814815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45953.483114814815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45953.483114814815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45953.483114814815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45953.483114814815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45953.483114814815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45953.483114814815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45953.483114814815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45953.483114814815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45953.483114814815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45953.483114814815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45953.483114814815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45953.483114814815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45953.483114814815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45953.483114814815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45953.483114814815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45953.483114814815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45953.483114814815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45953.483114814815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45953.483114814815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45953.483114814815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45953.483114814815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45953.483114814815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45953.483114814815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45953.483114814815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45953.483114814815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45953.483114814815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45953.483114814815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45953.483114814815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45953.483114814815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45953.483114814815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45953.483114814815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45953.483114814815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45953.483114814815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45953.483114814815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45953.483114814815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45953.483114814815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45953.483114814815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45953.483114814815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45953.483114814815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45953.483114814815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45953.483114814815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45953.483114814815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45953.483114814815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45953.483114814815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45953.483114814815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45953.483114814815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45953.483114814815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45953.483114814815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45953.483114814815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45953.483114814815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45953.483114814815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45953.483114814815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45953.483114814815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45953.483114814815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45953.483114814815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45953.483114814815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45953.483114814815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45953.483114814815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45953.483114814815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45953.483114814815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45953.483114814815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45953.483114814815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45953.483114814815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45953.483114814815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45953.483114814815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45953.483114814815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45953.483114814815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45953.483114814815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45953.483114814815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45953.483114814815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45953.483114814815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45953.483114814815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45953.483114814815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45953.483114814815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45953.483114814815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45953.483114814815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45953.483114814815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45953.483114814815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45953.483114814815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45953.483114814815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45953.483114814815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45953.483114814815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45953.483114814815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45953.483114814815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45953.483114814815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45953.483114814815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45953.483114814815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45953.483114814815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45953.483114814815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45953.483114814815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45953.483114814815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45953.483114814815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45953.483114814815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45953.483114814815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45953.483114814815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45953.483114814815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45953.483114814815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45953.483114814815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45953.483114814815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45953.483114814815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45953.483114814815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45953.483114814815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45953.483114814815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45953.483114814815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45953.483114814815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45953.483114814815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45953.483114814815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45953.483114814815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45953.483114814815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45953.483114814815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45953.483114814815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45953.483114814815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45953.483114814815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45953.483114814815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45953.483114814815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45953.483114814815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45953.483114814815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45953.483114814815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45953.483114814815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45953.483114814815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45953.483114814815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45953.483114814815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45953.483114814815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45953.483114814815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45953.483114814815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45953.483114814815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45953.483114814815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45953.483114814815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45953.483114814815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45953.483114814815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45953.483114814815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45953.483114814815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45953.483114814815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45953.483114814815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45953.483114814815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45953.483114814815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45953.483114814815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45953.483114814815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45953.483114814815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45953.483114814815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45953.483114814815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45953.483114814815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45953.483114814815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45953.483114814815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45953.483114814815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45953.483114814815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45953.483114814815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45953.483114814815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45953.483114814815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45953.483114814815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45953.483114814815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45953.483114814815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45953.483114814815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45953.483114814815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45953.483114814815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45953.483114814815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45953.483114814815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45953.483114814815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45953.483114814815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45953.483114814815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45953.483114814815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45953.483114814815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45953.483114814815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45953.483114814815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45953.483114814815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45953.483114814815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45953.483114814815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45953.483114814815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45953.483114814815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45953.483114814815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45953.483114814815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45953.483114814815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45953.483114814815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45953.483114814815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45953.483114814815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45953.483114814815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45953.483114814815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45953.483114814815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45953.483114814815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45953.483114814815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45953.483114814815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45953.483114814815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45953.483114814815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45953.483114814815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45953.483114814815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45953.483114814815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45953.483114814815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45953.483114814815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45953.483114814815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45953.483114814815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45953.483114814815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45953.483114814815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45953.483114814815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45953.483114814815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45953.483114814815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45953.483114814815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45953.483114814815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45953.483114814815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45953.483114814815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45953.483114814815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45953.483114814815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45953.483114814815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45953.483114814815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45953.483114814815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45953.483114814815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45953.483114814815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45953.483114814815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45953.483114814815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45953.483114814815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45953.483114814815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45953.483114814815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45953.483114814815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45953.483114814815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45953.483114814815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45953.483114814815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45953.483114814815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45953.483114814815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45953.483114814815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45953.483114814815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45953.483114814815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45953.483114814815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45953.483114814815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45953.483114814815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45953.483114814815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45953.483114814815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45953.483114814815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45953.483114814815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45953.483114814815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45953.483114814815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45953.483114814815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45953.483114814815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45953.483114814815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45953.483114814815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45953.483114814815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45953.483114814815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45953.483114814815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45953.483114814815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45953.483114814815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45953.483114814815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45953.483114814815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45953.483114814815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45953.483114814815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45953.483114814815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45953.483114814815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45953.483114814815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45953.483114814815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45953.483114814815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45953.483114814815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45953.483114814815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45953.483114814815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45953.483114814815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45953.483114814815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45953.483114814815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45953.483114814815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45953.483114814815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45953.483114814815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45953.483114814815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45953.483114814815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45953.483114814815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45953.483114814815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45953.483114814815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45953.483114814815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45953.483114814815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45953.483114814815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45953.483114814815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45953.483114814815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45953.483114814815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45953.483114814815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45953.483114814815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45953.483114814815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45953.483114814815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45953.483114814815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45953.483114814815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45953.483114814815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45953.483114814815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45953.483114814815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45953.483114814815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45953.483114814815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45953.483114814815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45953.483114814815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45953.483114814815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45953.483114814815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45953.483114814815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45953.483114814815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45953.483114814815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45953.483114814815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45953.483114814815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45953.483114814815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45953.483114814815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45953.483114814815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45953.483114814815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45953.483114814815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45953.483114814815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45953.483114814815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45953.483114814815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45953.483114814815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45953.483114814815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45953.483114814815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45953.483114814815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45953.483114814815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45953.483114814815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45953.483114814815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45953.483114814815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45953.483114814815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45953.483114814815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45953.483114814815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45953.483114814815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45953.483114814815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45953.483114814815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45953.483114814815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45953.483114814815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45953.483114814815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45953.483114814815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45953.483114814815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45953.483114814815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45953.483114814815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45953.483114814815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45953.483114814815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45953.483114814815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45953.483114814815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45953.483114814815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45953.483114814815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45953.483114814815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45953.483114814815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45953.483114814815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45953.483114814815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45953.483114814815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45953.483114814815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45953.483114814815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45953.483114814815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45953.483114814815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45953.483114814815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45953.483114814815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45953.483114814815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45953.483114814815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45953.483114814815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45953.483114814815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45953.483114814815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45953.483114814815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45953.483114814815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45953.483114814815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45953.483114814815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45953.483114814815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45953.483114814815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45953.483114814815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45953.483114814815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45953.483114814815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45953.483114814815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45953.483114814815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45953.483114814815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45953.483114814815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45953.483114814815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45953.483114814815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45953.483114814815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45953.483114814815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45953.483114814815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45953.483114814815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45953.483114814815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45953.483114814815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45953.483114814815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45953.483114814815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45953.483114814815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45953.483114814815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45953.483114814815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45953.483114814815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45953.483114814815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45953.483114814815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45953.483114814815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45953.483114814815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45953.483114814815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45953.483114814815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45953.483114814815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45953.483114814815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45953.483114814815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45953.483114814815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45953.483114814815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45953.483114814815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45953.483114814815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45953.483114814815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45953.483114814815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45953.483114814815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45953.483114814815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45953.483114814815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45953.483114814815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45953.483114814815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45953.483114814815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45953.483114814815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45953.483114814815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45953.483114814815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45953.483114814815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45953.483114814815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45953.483114814815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45953.483114814815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45953.483114814815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45953.483114814815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45953.483114814815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45953.483114814815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45953.483114814815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45953.483114814815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45953.483114814815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45953.483114814815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45953.483114814815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45953.483114814815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45953.483114814815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45953.483114814815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45953.483114814815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45953.483114814815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45953.483114814815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45953.483114814815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45953.483114814815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45953.483114814815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45953.483114814815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45953.483114814815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45953.483114814815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45953.483114814815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45953.483114814815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45953.483114814815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45953.483114814815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45953.483114814815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45953.483114814815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45953.483114814815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45953.483114814815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45953.483114814815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45953.483114814815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45953.483114814815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45953.483114814815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45953.483114814815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45953.483114814815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45953.483114814815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45953.483114814815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45953.483114814815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45953.483114814815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45953.483114814815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45953.483114814815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45953.483114814815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45953.483114814815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45953.483114814815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45953.483114814815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45953.483114814815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45953.483114814815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45953.483114814815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45953.483114814815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45953.483114814815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45953.483114814815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45953.483114814815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45953.483114814815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45953.483114814815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45953.483114814815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45953.483114814815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45953.483114814815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45953.483114814815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45953.483114814815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45953.483114814815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45953.483114814815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45953.483114814815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45953.483114814815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45953.483114814815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45953.483114814815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45953.483114814815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45953.483114814815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45953.483114814815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45953.483114814815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45953.483114814815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45953.483114814815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45953.483114814815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45953.483114814815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45953.483114814815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45953.483114814815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45953.483114814815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45953.483114814815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45953.483114814815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45953.483114814815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45953.483114814815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45953.483114814815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45953.483114814815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45953.483114814815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45953.483114814815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45953.483114814815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45953.483114814815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45953.483114814815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45953.483114814815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45953.483114814815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45953.483114814815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45953.483114814815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45953.483114814815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45953.483114814815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45953.483114814815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45953.483114814815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45953.483114814815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45953.483114814815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45953.483114814815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45953.483114814815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45953.483114814815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45953.483114814815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45953.483114814815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45953.483114814815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45953.483114814815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45953.483114814815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45953.483114814815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45953.483114814815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45953.483114814815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45953.483114814815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45953.483114814815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45953.483114814815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45953.483114814815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45953.483114814815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45953.483114814815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45953.483114814815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45953.483114814815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45953.483114814815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45953.483114814815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45953.483114814815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45953.483114814815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45953.483114814815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45953.483114814815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45953.483114814815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45953.483114814815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45953.483114814815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45953.483114814815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45953.483114814815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45953.483114814815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45953.483114814815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45953.483114814815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45953.483114814815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45953.483114814815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45953.483114814815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45953.483114814815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45953.483114814815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45953.483114814815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45953.483114814815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45953.483114814815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45953.483114814815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45953.483114814815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45953.483114814815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45953.483114814815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45953.483114814815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45953.483114814815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45953.483114814815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45953.483114814815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45953.483114814815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45953.483114814815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45953.483114814815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45953.483114814815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45953.483114814815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45953.483114814815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45953.483114814815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45953.483114814815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45953.483114814815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45953.483114814815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45953.483114814815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45953.483114814815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45953.483114814815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45953.483114814815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45953.483114814815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45953.483114814815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45953.483114814815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45953.483114814815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45953.483114814815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45953.483114814815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45953.483114814815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45953.483114814815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45953.483114814815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45953.483114814815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45953.483114814815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45953.483114814815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45953.483114814815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45953.483114814815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45953.483114814815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45953.483114814815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45953.483114814815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45953.483114814815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45953.483114814815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45953.483114814815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45953.483114814815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45953.483114814815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45953.483114814815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45953.483114814815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45953.483114814815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45953.483114814815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45953.483114814815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45953.483114814815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45953.483114814815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45953.483114814815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45953.483114814815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45953.483114814815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45953.483114814815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45953.483114814815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45953.483114814815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45953.483114814815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45953.483114814815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45953.483114814815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45953.483114814815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45953.483114814815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45953.483114814815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45953.483114814815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45953.483114814815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45953.483114814815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45953.483114814815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45953.483114814815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45953.483114814815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45953.483114814815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45953.483114814815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45953.483114814815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45953.483114814815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45953.483114814815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45953.483114814815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45953.483114814815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45953.483114814815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45953.483114814815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45953.483114814815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45953.483114814815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45953.483114814815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45953.483114814815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45953.483114814815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45953.483114814815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45953.483114814815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45953.483114814815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45953.483114814815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45953.483114814815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45953.483114814815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45953.483114814815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45953.483114814815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45953.483114814815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45953.483114814815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45953.483114814815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45953.483114814815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45953.483114814815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45953.483114814815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45953.483114814815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45953.483114814815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45953.483114814815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45953.483114814815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45953.483114814815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45953.483114814815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45953.483114814815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45953.483114814815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45953.483114814815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45953.483114814815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45953.483114814815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45953.483114814815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45953.483114814815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45953.483114814815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45953.483114814815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45953.483114814815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45953.483114814815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45953.483114814815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45953.483114814815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45953.483114814815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45953.483114814815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45953.483114814815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45953.483114814815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45953.483114814815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45953.483114814815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45953.483114814815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45953.483114814815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45953.483114814815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45953.483114814815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45953.483114814815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45953.483114814815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45953.483114814815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45953.483114814815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45953.483114814815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45953.483114814815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45953.483114814815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45953.483114814815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45953.483114814815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45953.483114814815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45953.483114814815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45953.483114814815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45953.483114814815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45953.483114814815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45953.483114814815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45953.483114814815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45953.483114814815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45953.483114814815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45953.483114814815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45953.483114814815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45953.483114814815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45953.483114814815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45953.483114814815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45953.483114814815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45953.483114814815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45953.483114814815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45953.483114814815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45953.483114814815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45953.483114814815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45953.483114814815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45953.483114814815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45953.483114814815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45953.483114814815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45953.483114814815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45953.483114814815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45953.483114814815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45953.483114814815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45953.483114814815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45953.483114814815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45953.483114814815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45953.483114814815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45953.483114814815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45953.483114814815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45953.483114814815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45953.483114814815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45953.483114814815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45953.483114814815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45953.483114814815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45953.483114814815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45953.483114814815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45953.483114814815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45953.483114814815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45953.483114814815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45953.483114814815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45953.483114814815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45953.483114814815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45953.483114814815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45953.483114814815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45953.483114814815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45953.483114814815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45953.483114814815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45953.483114814815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45953.483114814815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45953.483114814815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45953.483114814815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45953.483114814815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45953.483114814815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45953.483114814815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45953.483114814815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45953.483114814815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45953.483114814815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45953.483114814815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45953.483114814815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45953.483114814815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45953.483114814815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45953.483114814815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45953.483114814815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45953.483114814815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45953.483114814815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45953.483114814815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45953.483114814815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45953.483114814815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45953.483114814815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45953.483114814815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45953.483114814815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45953.483114814815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45953.483114814815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45953.483114814815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45953.483114814815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45953.483114814815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45953.483114814815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45953.483114814815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45953.483114814815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45953.483114814815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45953.483114814815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45953.483114814815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45953.483114814815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45953.483114814815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45953.483114814815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45953.483114814815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45953.483114814815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45953.483114814815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45953.483114814815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45953.483114814815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45953.483114814815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45953.483114814815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45953.483114814815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45953.483114814815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45953.483114814815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45953.483114814815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45953.483114814815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45953.483114814815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45953.483114814815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45953.483114814815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45953.483114814815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45953.483114814815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45953.483114814815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45953.483114814815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45953.483114814815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45953.483114814815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45953.483114814815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45953.483114814815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45953.483114814815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45953.483114814815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45953.483114814815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45953.483114814815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45953.483114814815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45953.483114814815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45953.483114814815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45953.483114814815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45953.483114814815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45953.483114814815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45953.483114814815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45953.483114814815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45953.483114814815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45953.483114814815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45953.483114814815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45953.483114814815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45953.483114814815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45953.483114814815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45953.483114814815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45953.483114814815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45953.483114814815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45953.483114814815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45953.483114814815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45953.483114814815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45953.483114814815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45953.483114814815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45953.483114814815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45953.483114814815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45953.483114814815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45953.483114814815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45953.483114814815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45953.483114814815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45953.483114814815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45953.483114814815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45953.483114814815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45953.483114814815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45953.483114814815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45953.483114814815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45953.483114814815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45953.483114814815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45953.483114814815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45953.483114814815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45953.483114814815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45953.483114814815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45953.483114814815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45953.483114814815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45953.483114814815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45953.483114814815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45953.483114814815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45953.483114814815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45953.483114814815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45953.483114814815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45953.483114814815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45953.483114814815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45953.483114814815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45953.483114814815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45953.483114814815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45953.483114814815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45953.483114814815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45953.483114814815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45953.483114814815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45953.483114814815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45953.483114814815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45953.483114814815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45953.483114814815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45953.483114814815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45953.483114814815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45953.483114814815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45953.483114814815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45953.483114814815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45953.483114814815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45953.483114814815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45953.483114814815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45953.483114814815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45953.483114814815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45953.483114814815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45953.483114814815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45953.483114814815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45953.483114814815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45953.483114814815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45953.483114814815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45953.483114814815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45953.483114814815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45953.483114814815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45953.483114814815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45953.483114814815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45953.483114814815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45953.483114814815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45953.483114814815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45953.483114814815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45953.483114814815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45953.483114814815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45953.483114814815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45953.483114814815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45953.483114814815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45953.483114814815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45953.483114814815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45953.483114814815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45953.483114814815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45953.483114814815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45953.483114814815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45953.483114814815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45953.483114814815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45953.483114814815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45953.483114814815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45953.483114814815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45953.483114814815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45953.483114814815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45953.483114814815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45953.483114814815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45953.483114814815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45953.483114814815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45953.483114814815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45953.483114814815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45953.483114814815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45953.483114814815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45953.483114814815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45953.483114814815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45953.483114814815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45953.483114814815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45953.483114814815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45953.483114814815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45953.483114814815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45953.483114814815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45953.483114814815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45953.483114814815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45953.483114814815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45953.483114814815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45953.483114814815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45953.483114814815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45953.483114814815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45953.483114814815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45953.483114814815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45953.483114814815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250.00239722221886</v>
      </c>
      <c r="H2" s="101">
        <v>45703.474768518521</v>
      </c>
      <c r="I2" s="98" t="str">
        <f>IFERROR(VLOOKUP(D2,DB!A:F,6,0),"")</f>
        <v>SCECO</v>
      </c>
      <c r="J2" s="98" t="str">
        <f>IFERROR(VLOOKUP(D2,DB!A:G,7,0),"")</f>
        <v>Dead</v>
      </c>
      <c r="K2" s="103" t="s">
        <v>39090</v>
      </c>
      <c r="L2" s="95" t="str">
        <f>IFERROR(VLOOKUP(D2,DB!A:I,9,0),"")</f>
        <v>Latis</v>
      </c>
    </row>
    <row r="3" spans="1:16" ht="15" customHeight="1">
      <c r="A3" s="121"/>
      <c r="B3" s="121"/>
      <c r="C3" s="122"/>
      <c r="D3" s="123"/>
      <c r="E3" s="100"/>
      <c r="F3" s="125"/>
      <c r="G3" s="126">
        <f ca="1">IFERROR(NOW()-F3,"")</f>
        <v>45953.483114814815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45953.483114814815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45953.483114814815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45953.483114814815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45953.483114814815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45953.483114814815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45953.483114814815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45953.483114814815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45953.483114814815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45953.483114814815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45953.483114814815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45953.483114814815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45953.483114814815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45953.483114814815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45953.483114814815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45953.483114814815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45953.483114814815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45953.483114814815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45953.483114814815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45953.483114814815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45953.483114814815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45953.483114814815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45953.483114814815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45953.483114814815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45953.483114814815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45953.483114814815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45953.483114814815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45953.483114814815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45953.483114814815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45953.483114814815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45953.483114814815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45953.483114814815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45953.483114814815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45953.483114814815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45953.483114814815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45953.483114814815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45953.483114814815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45953.483114814815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45953.483114814815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45953.483114814815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45953.483114814815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45953.483114814815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45953.483114814815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45953.483114814815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45953.483114814815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45953.483114814815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45953.483114814815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45953.483114814815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45953.483114814815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45953.483114814815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45953.483114814815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45953.483114814815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45953.483114814815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45953.483114814815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45953.483114814815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45953.483114814815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45953.483114814815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45953.483114814815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45953.483114814815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45953.483114814815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45953.483114814815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45953.483114814815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45953.483114814815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45953.483114814815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45953.483114814815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45953.483114814815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45953.483114814815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45953.483114814815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45953.483114814815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45953.483114814815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45953.483114814815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45953.483114814815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45953.483114814815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45953.483114814815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45953.483114814815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45953.483114814815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45953.483114814815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45953.483114814815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45953.483114814815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45953.483114814815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45953.483114814815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45953.483114814815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45953.483114814815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45953.483114814815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45953.483114814815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45953.483114814815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45953.483114814815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45953.483114814815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45953.483114814815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45953.483114814815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45953.483114814815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45953.483114814815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45953.483114814815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45953.483114814815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45953.483114814815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45953.483114814815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45953.483114814815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45953.483114814815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45953.483114814815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45953.483114814815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45953.483114814815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45953.483114814815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45953.483114814815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45953.483114814815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45953.483114814815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45953.483114814815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45953.483114814815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45953.483114814815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45953.483114814815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45953.483114814815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45953.483114814815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45953.483114814815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45953.483114814815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45953.483114814815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45953.483114814815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45953.483114814815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45953.483114814815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45953.483114814815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45953.483114814815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45953.483114814815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45953.483114814815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45953.483114814815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45953.483114814815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45953.483114814815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45953.483114814815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45953.483114814815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45953.483114814815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45953.483114814815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45953.483114814815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45953.483114814815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45953.483114814815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45953.483114814815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45953.483114814815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45953.483114814815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45953.483114814815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45953.483114814815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45953.483114814815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45953.483114814815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45953.483114814815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45953.483114814815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45953.483114814815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45953.483114814815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45953.483114814815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45953.483114814815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45953.483114814815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45953.483114814815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45953.483114814815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45953.483114814815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45953.483114814815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45953.483114814815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45953.483114814815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45953.483114814815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45953.483114814815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45953.483114814815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45953.483114814815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45953.483114814815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45953.483114814815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45953.483114814815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45953.483114814815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45953.483114814815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45953.483114814815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45953.483114814815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45953.483114814815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45953.483114814815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45953.483114814815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45953.483114814815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45953.483114814815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45953.483114814815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45953.483114814815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45953.483114814815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45953.483114814815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45953.483114814815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45953.483114814815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45953.483114814815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45953.483114814815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45953.483114814815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45953.483114814815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45953.483114814815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45953.483114814815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45953.483114814815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45953.483114814815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45953.483114814815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45953.483114814815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45953.483114814815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45953.483114814815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45953.483114814815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45953.483114814815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45953.483114814815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45953.483114814815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45953.483114814815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45953.483114814815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45953.483114814815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45953.483114814815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45953.483114814815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45953.483114814815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45953.483114814815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45953.483114814815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45953.483114814815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45953.483114814815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45953.483114814815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45953.483114814815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45953.483114814815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45953.483114814815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45953.483114814815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45953.483114814815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45953.483114814815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45953.483114814815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45953.483114814815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45953.483114814815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45953.483114814815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45953.483114814815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45953.483114814815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45953.483114814815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45953.483114814815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45953.483114814815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45953.483114814815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45953.483114814815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45953.483114814815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45953.483114814815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45953.483114814815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45953.483114814815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45953.483114814815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45953.483114814815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45953.483114814815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45953.483114814815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45953.483114814815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45953.483114814815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45953.483114814815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45953.483114814815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45953.483114814815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45953.483114814815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45953.483114814815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45953.483114814815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45953.483114814815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45953.483114814815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45953.483114814815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45953.483114814815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45953.483114814815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45953.483114814815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45953.483114814815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45953.483114814815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45953.483114814815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45953.483114814815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45953.483114814815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45953.483114814815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45953.483114814815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45953.483114814815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45953.483114814815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45953.483114814815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45953.483114814815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45953.483114814815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45953.483114814815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45953.483114814815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45953.483114814815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45953.483114814815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45953.483114814815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45953.483114814815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45953.483114814815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45953.483114814815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45953.483114814815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45953.483114814815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45953.483114814815</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45953.483114814815</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61.651054629626742</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27.294237499998417</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8.7115407407400198</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4.8220037037026486</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45953.483114814815</v>
      </c>
      <c r="H6" s="161"/>
      <c r="I6" s="160" t="str">
        <f>IFERROR(VLOOKUP(D6,DB!A:F,6,0),"")</f>
        <v/>
      </c>
      <c r="J6" s="160" t="str">
        <f>IFERROR(VLOOKUP(D6,DB!A:G,7,0),"")</f>
        <v/>
      </c>
      <c r="K6" s="160"/>
      <c r="L6" s="160" t="str">
        <f>IFERROR(VLOOKUP(D6,DB!A:I,9,0),"")</f>
        <v/>
      </c>
    </row>
    <row r="7" spans="1:13" ht="15">
      <c r="A7" s="160"/>
      <c r="B7" s="160" t="str">
        <f>IFERROR(VLOOKUP(D7,DB!A:K,11,0),"")</f>
        <v>R5</v>
      </c>
      <c r="C7" s="160"/>
      <c r="D7" s="160" t="s">
        <v>38181</v>
      </c>
      <c r="E7" s="160"/>
      <c r="F7" s="161"/>
      <c r="G7" s="162">
        <f ca="1">IFERROR(NOW()-F7,"")</f>
        <v>45953.483114814815</v>
      </c>
      <c r="H7" s="161"/>
      <c r="I7" s="160" t="str">
        <f>IFERROR(VLOOKUP(D7,DB!A:F,6,0),"")</f>
        <v>SCECO</v>
      </c>
      <c r="J7" s="160" t="str">
        <f>IFERROR(VLOOKUP(D7,DB!A:G,7,0),"")</f>
        <v>Haj Removal</v>
      </c>
      <c r="K7" s="160"/>
      <c r="L7" s="160" t="str">
        <f>IFERROR(VLOOKUP(D7,DB!A:I,9,0),"")</f>
        <v>Latis</v>
      </c>
    </row>
    <row r="8" spans="1:13" ht="15">
      <c r="A8" s="160"/>
      <c r="B8" s="160" t="str">
        <f>IFERROR(VLOOKUP(D8,DB!A:K,11,0),"")</f>
        <v/>
      </c>
      <c r="C8" s="160"/>
      <c r="D8" s="160"/>
      <c r="E8" s="160"/>
      <c r="F8" s="161"/>
      <c r="G8" s="162">
        <f ca="1">IFERROR(NOW()-F8,"")</f>
        <v>45953.483114814815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45953.483114814815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45953.483114814815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45953.483114814815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45953.483114814815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45953.483114814815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45953.483114814815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45953.483114814815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45953.483114814815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45953.483114814815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45953.483114814815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45953.483114814815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45953.483114814815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45953.483114814815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45953.483114814815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45953.483114814815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45953.483114814815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45953.483114814815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45953.483114814815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45953.483114814815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45953.483114814815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45953.483114814815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45953.483114814815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45953.483114814815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45953.483114814815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45953.483114814815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45953.483114814815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45953.483114814815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45953.483114814815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45953.483114814815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45953.483114814815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45953.483114814815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45953.483114814815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45953.483114814815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45953.483114814815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45953.483114814815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45953.483114814815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45953.483114814815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45953.483114814815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45953.483114814815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45953.483114814815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45953.483114814815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45953.483114814815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45953.483114814815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45953.483114814815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45953.483114814815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45953.483114814815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45953.483114814815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45953.483114814815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45953.483114814815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45953.483114814815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45953.483114814815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45953.483114814815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45953.483114814815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45953.483114814815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45953.483114814815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45953.483114814815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45953.483114814815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45953.483114814815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45953.483114814815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45953.483114814815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45953.483114814815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45953.483114814815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45953.483114814815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45953.483114814815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45953.483114814815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45953.483114814815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45953.483114814815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45953.483114814815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45953.483114814815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45953.483114814815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45953.483114814815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45953.483114814815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45953.483114814815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45953.483114814815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45953.483114814815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45953.483114814815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45953.483114814815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45953.483114814815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45953.483114814815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45953.483114814815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45953.483114814815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45953.483114814815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45953.483114814815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45953.483114814815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45953.483114814815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45953.483114814815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45953.483114814815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45953.483114814815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45953.483114814815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45953.483114814815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45953.483114814815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45953.483114814815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45953.483114814815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45953.483114814815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45953.483114814815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45953.483114814815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45953.483114814815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45953.483114814815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45953.483114814815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45953.483114814815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45953.483114814815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45953.483114814815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45953.483114814815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45953.483114814815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45953.483114814815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45953.483114814815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45953.483114814815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45953.483114814815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45953.483114814815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45953.483114814815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45953.483114814815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45953.483114814815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45953.483114814815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45953.483114814815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45953.483114814815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45953.483114814815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45953.483114814815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45953.483114814815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45953.483114814815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45953.483114814815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45953.483114814815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45953.483114814815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45953.483114814815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45953.483114814815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45953.483114814815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45953.483114814815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45953.483114814815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45953.483114814815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45953.483114814815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45953.483114814815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45953.483114814815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45953.483114814815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45953.483114814815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45953.483114814815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45953.483114814815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45953.483114814815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45953.483114814815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45953.483114814815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45953.483114814815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45953.483114814815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45953.483114814815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45953.483114814815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45953.483114814815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45953.483114814815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45953.483114814815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45953.483114814815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45953.483114814815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45953.483114814815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45953.483114814815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45953.483114814815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45953.483114814815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45953.483114814815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45953.483114814815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45953.483114814815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45953.483114814815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45953.483114814815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45953.483114814815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45953.483114814815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45953.483114814815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45953.483114814815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45953.483114814815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45953.483114814815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45953.483114814815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45953.483114814815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45953.483114814815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45953.483114814815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45953.483114814815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45953.483114814815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45953.483114814815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45953.483114814815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45953.483114814815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45953.483114814815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45953.483114814815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45953.483114814815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45953.483114814815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45953.483114814815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45953.483114814815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45953.483114814815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45953.483114814815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45953.483114814815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45953.483114814815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45953.483114814815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45953.483114814815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45953.483114814815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45953.483114814815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45953.483114814815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45953.483114814815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45953.483114814815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45953.483114814815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45953.483114814815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45953.483114814815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45953.483114814815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45953.483114814815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45953.483114814815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45953.483114814815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45953.483114814815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45953.483114814815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45953.483114814815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45953.483114814815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45953.483114814815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45953.483114814815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45953.483114814815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45953.483114814815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45953.483114814815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45953.483114814815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45953.483114814815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45953.483114814815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45953.483114814815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45953.483114814815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45953.483114814815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45953.483114814815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45953.483114814815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45953.483114814815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45953.483114814815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45953.483114814815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45953.483114814815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45953.483114814815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45953.483114814815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45953.483114814815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45953.483114814815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45953.483114814815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45953.483114814815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45953.483114814815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45953.483114814815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45953.483114814815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45953.483114814815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45953.483114814815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45953.483114814815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45953.483114814815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45953.483114814815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45953.483114814815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45953.483114814815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45953.483114814815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45953.483114814815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45953.483114814815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45953.483114814815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45953.483114814815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45953.483114814815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45953.483114814815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45953.483114814815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45953.483114814815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45953.483114814815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45953.483114814815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45953.483114814815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45953.483114814815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45953.483114814815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45953.483114814815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45953.483114814815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45953.483114814815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45953.483114814815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45953.483114814815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45953.483114814815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45953.483114814815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45953.483114814815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45953.483114814815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45953.483114814815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45953.483114814815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45953.483114814815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45953.483114814815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45953.483114814815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45953.483114814815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45953.483114814815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45953.483114814815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45953.483114814815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45953.483114814815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45953.483114814815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45953.483114814815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45953.483114814815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45953.483114814815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45953.483114814815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45953.483114814815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45953.483114814815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45953.483114814815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45953.483114814815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45953.483114814815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45953.483114814815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45953.483114814815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45953.483114814815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45953.483114814815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45953.483114814815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45953.483114814815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45953.483114814815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45953.483114814815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45953.483114814815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45953.483114814815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45953.483114814815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45953.483114814815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45953.483114814815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45953.483114814815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45953.483114814815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45953.483114814815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45953.483114814815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45953.483114814815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45953.483114814815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45953.483114814815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45953.483114814815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45953.483114814815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45953.483114814815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45953.483114814815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45953.483114814815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45953.483114814815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45953.483114814815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45953.483114814815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45953.483114814815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45953.483114814815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45953.483114814815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45953.483114814815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45953.483114814815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45953.483114814815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45953.483114814815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45953.483114814815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45953.483114814815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45953.483114814815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45953.483114814815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45953.483114814815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45953.483114814815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45953.483114814815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45953.483114814815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45953.483114814815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45953.483114814815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45953.483114814815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45953.483114814815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45953.483114814815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45953.483114814815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45953.483114814815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45953.483114814815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45953.483114814815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45953.483114814815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45953.483114814815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45953.483114814815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45953.483114814815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45953.483114814815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45953.483114814815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45953.483114814815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45953.483114814815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45953.483114814815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45953.483114814815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45953.483114814815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45953.483114814815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45953.483114814815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45953.483114814815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45953.483114814815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45953.483114814815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45953.483114814815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45953.483114814815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45953.483114814815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45953.483114814815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45953.483114814815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45953.483114814815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45953.483114814815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45953.483114814815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45953.483114814815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45953.483114814815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45953.483114814815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45953.483114814815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45953.483114814815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45953.483114814815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45953.483114814815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45953.483114814815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45953.483114814815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45953.483114814815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45953.483114814815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45953.483114814815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45953.483114814815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45953.483114814815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45953.483114814815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45953.483114814815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45953.483114814815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45953.483114814815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45953.483114814815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45953.483114814815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45953.483114814815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45953.483114814815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45953.483114814815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45953.483114814815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45953.483114814815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45953.483114814815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45953.483114814815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45953.483114814815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45953.483114814815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45953.483114814815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45953.483114814815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45953.483114814815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45953.483114814815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45953.483114814815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45953.483114814815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45953.483114814815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45953.483114814815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45953.483114814815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45953.483114814815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45953.483114814815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45953.483114814815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45953.483114814815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45953.483114814815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45953.483114814815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45953.483114814815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45953.483114814815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45953.483114814815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45953.483114814815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45953.483114814815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45953.483114814815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45953.483114814815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45953.483114814815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45953.483114814815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45953.483114814815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45953.483114814815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45953.483114814815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45953.483114814815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45953.483114814815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45953.483114814815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45953.483114814815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45953.483114814815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45953.483114814815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45953.483114814815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45953.483114814815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45953.483114814815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45953.483114814815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45953.483114814815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45953.483114814815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45953.483114814815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45953.483114814815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45953.483114814815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45953.483114814815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45953.483114814815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45953.483114814815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45953.483114814815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45953.483114814815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45953.483114814815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45953.483114814815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45953.483114814815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45953.483114814815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45953.483114814815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45953.483114814815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45953.483114814815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45953.483114814815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45953.483114814815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45953.483114814815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45953.483114814815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45953.483114814815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45953.483114814815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45953.483114814815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45953.483114814815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45953.483114814815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45953.483114814815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45953.483114814815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45953.483114814815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45953.483114814815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45953.483114814815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45953.483114814815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45953.483114814815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45953.483114814815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45953.483114814815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45953.483114814815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45953.483114814815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45953.483114814815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45953.483114814815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45953.483114814815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45953.483114814815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45953.483114814815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45953.483114814815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45953.483114814815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45953.483114814815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45953.483114814815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45953.483114814815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45953.483114814815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45953.483114814815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45953.483114814815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45953.483114814815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45953.483114814815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45953.483114814815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45953.483114814815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45953.483114814815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45953.483114814815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45953.483114814815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45953.483114814815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45953.483114814815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45953.483114814815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45953.483114814815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45953.483114814815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45953.483114814815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45953.483114814815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45953.483114814815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45953.483114814815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45953.483114814815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45953.483114814815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45953.483114814815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45953.483114814815</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
        <v>5398</v>
      </c>
      <c r="C2" s="107">
        <v>1</v>
      </c>
      <c r="D2" s="105" t="s">
        <v>39100</v>
      </c>
      <c r="E2" s="108" t="s">
        <v>38998</v>
      </c>
      <c r="F2" s="109">
        <v>45953.401666666665</v>
      </c>
      <c r="G2" s="78">
        <f ca="1">IFERROR(NOW()-F2,"-")</f>
        <v>8.1448148150229827E-2</v>
      </c>
      <c r="H2" s="109">
        <v>45953.395648148151</v>
      </c>
      <c r="I2" s="105" t="s">
        <v>38214</v>
      </c>
      <c r="J2" s="104" t="str">
        <f>IFERROR(VLOOKUP(D2,DB!A:G,7,0),"")</f>
        <v/>
      </c>
      <c r="K2" s="110" t="s">
        <v>39101</v>
      </c>
      <c r="L2" s="111" t="s">
        <v>8145</v>
      </c>
    </row>
    <row r="3" spans="1:16383" ht="31.5" customHeight="1">
      <c r="A3" s="106" t="s">
        <v>39102</v>
      </c>
      <c r="B3" s="105" t="str">
        <f>IFERROR(VLOOKUP(D3,DB!A:K,11,0),"")</f>
        <v>R6</v>
      </c>
      <c r="C3" s="107">
        <v>1</v>
      </c>
      <c r="D3" s="105" t="s">
        <v>33644</v>
      </c>
      <c r="E3" s="108" t="s">
        <v>38998</v>
      </c>
      <c r="F3" s="109">
        <v>45953.438819444447</v>
      </c>
      <c r="G3" s="78">
        <f ca="1">IFERROR(NOW()-F3,"-")</f>
        <v>4.4295370367763098E-2</v>
      </c>
      <c r="H3" s="109">
        <v>45953.433067129627</v>
      </c>
      <c r="I3" s="105" t="str">
        <f>IFERROR(VLOOKUP(D3,DB!A:F,6,0),"")</f>
        <v>SCECO</v>
      </c>
      <c r="J3" s="104" t="str">
        <f>IFERROR(VLOOKUP(D3,DB!A:G,7,0),"")</f>
        <v>Vandalized</v>
      </c>
      <c r="K3" s="110" t="s">
        <v>39103</v>
      </c>
      <c r="L3" s="111" t="str">
        <f>IFERROR(VLOOKUP(D3,DB!A:I,9,0),"")</f>
        <v>Latis</v>
      </c>
    </row>
    <row r="4" spans="1:16383" ht="31.5" customHeight="1">
      <c r="A4" s="106"/>
      <c r="B4" s="105" t="str">
        <f>IFERROR(VLOOKUP(D4,DB!A:K,11,0),"")</f>
        <v/>
      </c>
      <c r="C4" s="107"/>
      <c r="D4" s="105"/>
      <c r="E4" s="108"/>
      <c r="F4" s="109"/>
      <c r="G4" s="78">
        <f ca="1">IFERROR(NOW()-F4,"-")</f>
        <v>45953.483114814815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45953.483114814815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45953.483114814815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45953.483114814815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45953.483114814815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45953.483114814815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45953.483114814815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45953.483114814815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45953.483114814815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45953.483114814815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45953.483114814815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45953.483114814815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45953.483114814815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45953.483114814815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45953.483114814815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45953.483114814815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45953.483114814815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45953.483114814815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45953.483114814815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45953.483114814815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45953.483114814815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45953.483114814815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45953.483114814815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45953.483114814815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45953.483114814815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45953.483114814815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45953.483114814815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45953.483114814815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45953.483114814815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45953.483114814815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45953.483114814815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45953.483114814815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45953.483114814815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45953.483114814815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45953.483114814815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45953.483114814815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45953.483114814815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45953.483114814815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45953.483114814815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45953.483114814815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45953.483114814815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45953.483114814815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45953.483114814815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45953.483114814815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45953.483114814815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45953.483114814815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45953.483114814815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45953.483114814815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45953.483114814815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45953.483114814815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45953.483114814815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45953.483114814815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45953.483114814815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45953.483114814815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45953.483114814815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45953.483114814815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45953.483114814815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45953.483114814815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45953.483114814815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45953.483114814815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45953.483114814815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45953.483114814815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45953.483114814815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45953.483114814815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45953.483114814815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45953.483114814815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45953.483114814815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45953.483114814815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45953.483114814815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45953.483114814815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45953.483114814815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45953.483114814815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45953.483114814815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45953.483114814815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45953.483114814815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45953.483114814815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45953.483114814815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45953.483114814815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45953.483114814815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45953.483114814815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45953.483114814815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45953.483114814815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45953.483114814815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45953.483114814815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45953.483114814815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45953.483114814815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45953.483114814815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45953.483114814815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45953.483114814815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45953.483114814815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45953.483114814815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45953.483114814815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45953.483114814815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45953.483114814815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45953.483114814815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45953.483114814815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45953.483114814815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45953.483114814815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45953.483114814815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45953.483114814815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45953.483114814815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45953.483114814815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45953.483114814815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45953.483114814815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45953.483114814815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45953.483114814815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45953.483114814815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45953.483114814815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45953.483114814815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45953.483114814815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45953.483114814815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45953.483114814815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45953.483114814815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45953.483114814815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45953.483114814815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45953.483114814815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45953.483114814815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45953.483114814815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45953.483114814815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45953.483114814815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45953.483114814815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45953.483114814815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45953.483114814815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45953.483114814815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45953.483114814815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45953.483114814815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45953.483114814815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45953.483114814815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45953.483114814815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45953.483114814815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45953.483114814815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45953.483114814815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45953.483114814815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45953.483114814815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45953.483114814815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45953.483114814815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45953.483114814815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45953.483114814815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45953.483114814815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45953.483114814815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45953.483114814815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45953.483114814815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45953.483114814815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45953.483114814815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45953.483114814815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45953.483114814815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45953.483114814815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45953.483114814815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45953.483114814815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45953.483114814815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45953.483114814815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45953.483114814815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45953.483114814815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45953.483114814815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45953.483114814815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45953.483114814815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45953.483114814815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45953.483114814815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45953.483114814815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45953.483114814815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45953.483114814815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45953.483114814815</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2025-10-23T08:37:23Z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