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70" documentId="13_ncr:1_{F6CB121F-512D-4AA6-A0C1-0FB36C537598}" xr6:coauthVersionLast="47" xr6:coauthVersionMax="47" xr10:uidLastSave="{C2BFBD84-9C72-4FAE-B1EE-9DDA8ECD2F9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B6" i="6"/>
  <c r="G6" i="6"/>
  <c r="I6" i="6"/>
  <c r="J6" i="6"/>
  <c r="L6" i="6"/>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<sst xmlns="http://schemas.openxmlformats.org/spreadsheetml/2006/main" count="178594" uniqueCount="39079">
  <si>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</si>
  <si>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</si>
  <si>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</si>
  <si>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</si>
  <si>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</si>
  <si>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</si>
  <si>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</si>
  <si>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</si>
  <si>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</si>
  <si>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</si>
  <si>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</si>
  <si>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</si>
  <si>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</si>
  <si>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</si>
  <si>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</si>
  <si>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</si>
  <si>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</si>
  <si>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</si>
  <si>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</si>
  <si>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</si>
  <si>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</si>
  <si>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</si>
  <si>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</si>
  <si>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</si>
  <si>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</si>
  <si>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</si>
  <si>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</si>
  <si>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</si>
  <si>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</si>
  <si>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</si>
  <si>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</si>
  <si>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</si>
  <si>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</si>
  <si>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</si>
  <si>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</si>
  <si>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</si>
  <si>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</si>
  <si>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</si>
  <si>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</si>
  <si>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</si>
  <si>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</si>
  <si>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</si>
  <si>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</si>
  <si>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</si>
  <si>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</si>
  <si>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</si>
  <si>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</si>
  <si>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</si>
  <si>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</si>
  <si>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</si>
  <si>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</si>
  <si>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</si>
  <si>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</si>
  <si>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</si>
  <si>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</si>
  <si>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</si>
  <si>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</si>
  <si>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</si>
  <si>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</si>
  <si>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</si>
  <si>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</si>
  <si>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</si>
  <si>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</si>
  <si>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</si>
  <si>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</si>
  <si>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</si>
  <si>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</si>
  <si>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</si>
  <si>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</si>
  <si>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</si>
  <si>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</si>
  <si>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</si>
  <si>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</si>
  <si>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</si>
  <si>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</si>
  <si>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</si>
  <si>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</si>
  <si>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</si>
  <si>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</si>
  <si>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</si>
  <si>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</si>
  <si>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</si>
  <si>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</si>
  <si>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</si>
  <si>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</si>
  <si>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</si>
  <si>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</si>
  <si>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</si>
  <si>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</si>
  <si>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</si>
  <si>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</si>
  <si>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</si>
  <si>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</si>
  <si>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</si>
  <si>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</si>
  <si>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</si>
  <si>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</si>
  <si>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</si>
  <si>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</si>
  <si>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</si>
  <si>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</si>
  <si>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</si>
  <si>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</si>
  <si>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</si>
  <si>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</si>
  <si>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</si>
  <si>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</si>
  <si>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</si>
  <si>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</si>
  <si>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</si>
  <si>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</si>
  <si>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</si>
  <si>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</si>
  <si>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</si>
  <si>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</si>
  <si>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</si>
  <si>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</si>
  <si>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</si>
  <si>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</si>
  <si>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</si>
  <si>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</si>
  <si>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</si>
  <si>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</si>
  <si>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</si>
  <si>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</si>
  <si>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</si>
  <si>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</si>
  <si>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</si>
  <si>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</si>
  <si>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</si>
  <si>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</si>
  <si>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</si>
  <si>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</si>
  <si>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</si>
  <si>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</si>
  <si>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</si>
  <si>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</si>
  <si>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</si>
  <si>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</si>
  <si>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</si>
  <si>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</si>
  <si>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</si>
  <si>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</si>
  <si>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</si>
  <si>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</si>
  <si>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</si>
  <si>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</si>
  <si>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</si>
  <si>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</si>
  <si>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</si>
  <si>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</si>
  <si>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</si>
  <si>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</si>
  <si>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</si>
  <si>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</si>
  <si>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</si>
  <si>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</si>
  <si>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</si>
  <si>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</si>
  <si>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</si>
  <si>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</si>
  <si>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</si>
  <si>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</si>
  <si>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</si>
  <si>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</si>
  <si>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</si>
  <si>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</si>
  <si>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</si>
  <si>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</si>
  <si>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</si>
  <si>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</si>
  <si>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</si>
  <si>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</si>
  <si>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</si>
  <si>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</si>
  <si>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</si>
  <si>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</si>
  <si>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</si>
  <si>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</si>
  <si>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</si>
  <si>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</si>
  <si>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</si>
  <si>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</si>
  <si>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</si>
  <si>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</si>
  <si>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</si>
  <si>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</si>
  <si>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</si>
  <si>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</si>
  <si>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</si>
  <si>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</si>
  <si>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</si>
  <si>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</si>
  <si>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</si>
  <si>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</si>
  <si>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</si>
  <si>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</si>
  <si>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</si>
  <si>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</si>
  <si>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</si>
  <si>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</si>
  <si>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</si>
  <si>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</si>
  <si>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</si>
  <si>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</si>
  <si>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</si>
  <si>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</si>
  <si>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</si>
  <si>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</si>
  <si>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</si>
  <si>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</si>
  <si>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</si>
  <si>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</si>
  <si>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</si>
  <si>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</si>
  <si>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</si>
  <si>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</si>
  <si>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</si>
  <si>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</si>
  <si>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</si>
  <si>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</si>
  <si>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</si>
  <si>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</si>
  <si>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</si>
  <si>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</si>
  <si>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</si>
  <si>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</si>
  <si>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</si>
  <si>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</si>
  <si>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</si>
  <si>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</si>
  <si>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</si>
  <si>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</si>
  <si>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</si>
  <si>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</si>
  <si>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</si>
  <si>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</si>
  <si>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</si>
  <si>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</si>
  <si>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</si>
  <si>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</si>
  <si>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</si>
  <si>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</si>
  <si>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</si>
  <si>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</si>
  <si>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</si>
  <si>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</si>
  <si>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</si>
  <si>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</si>
  <si>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</si>
  <si>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</si>
  <si>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</si>
  <si>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</si>
  <si>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</si>
  <si>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</si>
  <si>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</si>
  <si>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</si>
  <si>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</si>
  <si>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</si>
  <si>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</si>
  <si>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</si>
  <si>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</si>
  <si>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</si>
  <si>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</si>
  <si>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</si>
  <si>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</si>
  <si>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</si>
  <si>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</si>
  <si>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</si>
  <si>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</si>
  <si>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</si>
  <si>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</si>
  <si>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</si>
  <si>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</si>
  <si>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</si>
  <si>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</si>
  <si>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</si>
  <si>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</si>
  <si>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</si>
  <si>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</si>
  <si>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</si>
  <si>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</si>
  <si>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</si>
  <si>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</si>
  <si>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</si>
  <si>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</si>
  <si>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</si>
  <si>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</si>
  <si>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</si>
  <si>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</si>
  <si>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</si>
  <si>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</si>
  <si>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</si>
  <si>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</si>
  <si>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</si>
  <si>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</si>
  <si>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</si>
  <si>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</si>
  <si>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</si>
  <si>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</si>
  <si>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</si>
  <si>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</si>
  <si>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</si>
  <si>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</si>
  <si>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</si>
  <si>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</si>
  <si>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</si>
  <si>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</si>
  <si>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</si>
  <si>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</si>
  <si>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</si>
  <si>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</si>
  <si>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</si>
  <si>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</si>
  <si>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</si>
  <si>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</si>
  <si>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</si>
  <si>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</si>
  <si>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</si>
  <si>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</si>
  <si>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</si>
  <si>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</si>
  <si>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</si>
  <si>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</si>
  <si>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</si>
  <si>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</si>
  <si>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</si>
  <si>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</si>
  <si>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</si>
  <si>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</si>
  <si>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</si>
  <si>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</si>
  <si>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</si>
  <si>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</si>
  <si>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</si>
  <si>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</si>
  <si>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</si>
  <si>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</si>
  <si>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</si>
  <si>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</si>
  <si>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</si>
  <si>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</si>
  <si>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</si>
  <si>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</si>
  <si>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</si>
  <si>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</si>
  <si>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</si>
  <si>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</si>
  <si>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</si>
  <si>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</si>
  <si>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</si>
  <si>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</si>
  <si>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</si>
  <si>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</si>
  <si>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</si>
  <si>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</si>
  <si>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</si>
  <si>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</si>
  <si>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</si>
  <si>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</si>
  <si>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</si>
  <si>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</si>
  <si>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</si>
  <si>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</si>
  <si>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</si>
  <si>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</si>
  <si>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</si>
  <si>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</si>
  <si>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</si>
  <si>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</si>
  <si>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</si>
  <si>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</si>
  <si>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</si>
  <si>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</si>
  <si>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</si>
  <si>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</si>
  <si>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</si>
  <si>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</si>
  <si>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</si>
  <si>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</si>
  <si>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</si>
  <si>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</si>
  <si>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</si>
  <si>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</si>
  <si>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</si>
  <si>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</si>
  <si>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</si>
  <si>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</si>
  <si>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</si>
  <si>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</si>
  <si>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</si>
  <si>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</si>
  <si>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</si>
  <si>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</si>
  <si>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</si>
  <si>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</si>
  <si>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</si>
  <si>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</si>
  <si>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</si>
  <si>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</si>
  <si>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</si>
  <si>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</si>
  <si>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</si>
  <si>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</si>
  <si>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</si>
  <si>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</si>
  <si>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</si>
  <si>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</si>
  <si>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</si>
  <si>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</si>
  <si>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</si>
  <si>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</si>
  <si>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</si>
  <si>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</si>
  <si>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</si>
  <si>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</si>
  <si>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</si>
  <si>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</si>
  <si>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</si>
  <si>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</si>
  <si>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</si>
  <si>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</si>
  <si>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</si>
  <si>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</si>
  <si>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</si>
  <si>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</si>
  <si>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</si>
  <si>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</si>
  <si>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</si>
  <si>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</si>
  <si>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</si>
  <si>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</si>
  <si>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</si>
  <si>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</si>
  <si>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</si>
  <si>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</si>
  <si>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</si>
  <si>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</si>
  <si>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</si>
  <si>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</si>
  <si>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</si>
  <si>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</si>
  <si>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</si>
  <si>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</si>
  <si>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</si>
  <si>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</si>
  <si>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</si>
  <si>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</si>
  <si>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</si>
  <si>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</si>
  <si>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</si>
  <si>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</si>
  <si>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</si>
  <si>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</si>
  <si>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</si>
  <si>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</si>
  <si>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</si>
  <si>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</si>
  <si>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</si>
  <si>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</si>
  <si>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</si>
  <si>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</si>
  <si>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</si>
  <si>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</si>
  <si>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</si>
  <si>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</si>
  <si>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</si>
  <si>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</si>
  <si>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</si>
  <si>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</si>
  <si>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</si>
  <si>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</si>
  <si>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</si>
  <si>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</si>
  <si>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</si>
  <si>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</si>
  <si>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</si>
  <si>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</si>
  <si>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</si>
  <si>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</si>
  <si>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</si>
  <si>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</si>
  <si>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</si>
  <si>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</si>
  <si>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</si>
  <si>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</si>
  <si>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</si>
  <si>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</si>
  <si>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</si>
  <si>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</si>
  <si>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</si>
  <si>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</si>
  <si>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</si>
  <si>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</si>
  <si>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</si>
  <si>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</si>
  <si>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</si>
  <si>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</si>
  <si>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</si>
  <si>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</si>
  <si>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</si>
  <si>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</si>
  <si>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</si>
  <si>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</si>
  <si>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</si>
  <si>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</si>
  <si>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</si>
  <si>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</si>
  <si>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</si>
  <si>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</si>
  <si>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</si>
  <si>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</si>
  <si>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</si>
  <si>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</si>
  <si>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</si>
  <si>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</si>
  <si>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</si>
  <si>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</si>
  <si>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</si>
  <si>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</si>
  <si>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</si>
  <si>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</si>
  <si>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</si>
  <si>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</si>
  <si>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</si>
  <si>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</si>
  <si>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</si>
  <si>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</si>
  <si>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</si>
  <si>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</si>
  <si>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</si>
  <si>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</si>
  <si>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</si>
  <si>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</si>
  <si>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</si>
  <si>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</si>
  <si>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</si>
  <si>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</si>
  <si>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</si>
  <si>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</si>
  <si>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</si>
  <si>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</si>
  <si>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</si>
  <si>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</si>
  <si>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</si>
  <si>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</si>
  <si>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</si>
  <si>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</si>
  <si>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</si>
  <si>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</si>
  <si>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</si>
  <si>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</si>
  <si>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</si>
  <si>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</si>
  <si>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</si>
  <si>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</si>
  <si>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</si>
  <si>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</si>
  <si>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</si>
  <si>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</si>
  <si>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</si>
  <si>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</si>
  <si>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</si>
  <si>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</si>
  <si>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</si>
  <si>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</si>
  <si>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</si>
  <si>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</si>
  <si>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</si>
  <si>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</si>
  <si>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</si>
  <si>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</si>
  <si>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</si>
  <si>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</si>
  <si>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</si>
  <si>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</si>
  <si>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</si>
  <si>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</si>
  <si>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</si>
  <si>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</si>
  <si>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</si>
  <si>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</si>
  <si>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</si>
  <si>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</si>
  <si>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</si>
  <si>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</si>
  <si>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</si>
  <si>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</si>
  <si>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</si>
  <si>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</si>
  <si>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</si>
  <si>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</si>
  <si>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</si>
  <si>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</si>
  <si>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</si>
  <si>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</si>
  <si>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</si>
  <si>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</si>
  <si>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</si>
  <si>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</si>
  <si>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</si>
  <si>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</si>
  <si>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</si>
  <si>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</si>
  <si>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</si>
  <si>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</si>
  <si>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</si>
  <si>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</si>
  <si>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</si>
  <si>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</si>
  <si>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</si>
  <si>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</si>
  <si>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</si>
  <si>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</si>
  <si>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</si>
  <si>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</si>
  <si>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</si>
  <si>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</si>
  <si>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</si>
  <si>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</si>
  <si>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</si>
  <si>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</si>
  <si>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</si>
  <si>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</si>
  <si>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</si>
  <si>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</si>
  <si>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</si>
  <si>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</si>
  <si>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</si>
  <si>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</si>
  <si>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</si>
  <si>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</si>
  <si>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</si>
  <si>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</si>
  <si>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</si>
  <si>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</si>
  <si>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</si>
  <si>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</si>
  <si>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</si>
  <si>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</si>
  <si>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</si>
  <si>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</si>
  <si>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</si>
  <si>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</si>
  <si>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</si>
  <si>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</si>
  <si>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</si>
  <si>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</si>
  <si>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</si>
  <si>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</si>
  <si>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</si>
  <si>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</si>
  <si>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</si>
  <si>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</si>
  <si>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</si>
  <si>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</si>
  <si>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</si>
  <si>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</si>
  <si>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</si>
  <si>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</si>
  <si>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</si>
  <si>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</si>
  <si>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</si>
  <si>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</si>
  <si>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</si>
  <si>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</si>
  <si>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</si>
  <si>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</si>
  <si>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</si>
  <si>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</si>
  <si>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</si>
  <si>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</si>
  <si>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</si>
  <si>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</si>
  <si>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</si>
  <si>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</si>
  <si>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</si>
  <si>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</si>
  <si>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</si>
  <si>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</si>
  <si>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</si>
  <si>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</si>
  <si>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</si>
  <si>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</si>
  <si>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</si>
  <si>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</si>
  <si>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</si>
  <si>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</si>
  <si>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</si>
  <si>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</si>
  <si>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</si>
  <si>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</si>
  <si>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</si>
  <si>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</si>
  <si>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</si>
  <si>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</si>
  <si>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</si>
  <si>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</si>
  <si>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</si>
  <si>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</si>
  <si>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</si>
  <si>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</si>
  <si>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</si>
  <si>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</si>
  <si>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</si>
  <si>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</si>
  <si>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</si>
  <si>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</si>
  <si>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</si>
  <si>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</si>
  <si>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</si>
  <si>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</si>
  <si>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</si>
  <si>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</si>
  <si>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</si>
  <si>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</si>
  <si>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</si>
  <si>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</si>
  <si>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</si>
  <si>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</si>
  <si>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</si>
  <si>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</si>
  <si>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</si>
  <si>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</si>
  <si>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</si>
  <si>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</si>
  <si>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</si>
  <si>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</si>
  <si>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</si>
  <si>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</si>
  <si>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</si>
  <si>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</si>
  <si>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</si>
  <si>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</si>
  <si>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</si>
  <si>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</si>
  <si>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</si>
  <si>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</si>
  <si>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</si>
  <si>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</si>
  <si>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</si>
  <si>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</si>
  <si>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</si>
  <si>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</si>
  <si>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</si>
  <si>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</si>
  <si>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</si>
  <si>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</si>
  <si>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</si>
  <si>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</si>
  <si>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</si>
  <si>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</si>
  <si>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</si>
  <si>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</si>
  <si>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</si>
  <si>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</si>
  <si>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</si>
  <si>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</si>
  <si>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</si>
  <si>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</si>
  <si>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</si>
  <si>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</si>
  <si>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</si>
  <si>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</si>
  <si>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</si>
  <si>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</si>
  <si>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</si>
  <si>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</si>
  <si>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</si>
  <si>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</si>
  <si>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</si>
  <si>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</si>
  <si>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</si>
  <si>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</si>
  <si>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</si>
  <si>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</si>
  <si>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</si>
  <si>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</si>
  <si>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</si>
  <si>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</si>
  <si>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</si>
  <si>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</si>
  <si>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</si>
  <si>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</si>
  <si>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</si>
  <si>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</si>
  <si>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</si>
  <si>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</si>
  <si>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</si>
  <si>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</si>
  <si>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</si>
  <si>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</si>
  <si>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</si>
  <si>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</si>
  <si>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</si>
  <si>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</si>
  <si>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</si>
  <si>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</si>
  <si>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</si>
  <si>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</si>
  <si>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</si>
  <si>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</si>
  <si>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</si>
  <si>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</si>
  <si>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</si>
  <si>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</si>
  <si>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</si>
  <si>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</si>
  <si>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</si>
  <si>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</si>
  <si>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</si>
  <si>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</si>
  <si>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</si>
  <si>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</si>
  <si>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</si>
  <si>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</si>
  <si>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</si>
  <si>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</si>
  <si>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</si>
  <si>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</si>
  <si>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</si>
  <si>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</si>
  <si>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</si>
  <si>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</si>
  <si>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</si>
  <si>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</si>
  <si>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</si>
  <si>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</si>
  <si>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</si>
  <si>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</si>
  <si>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</si>
  <si>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</si>
  <si>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</si>
  <si>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</si>
  <si>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</si>
  <si>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</si>
  <si>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</si>
  <si>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</si>
  <si>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</si>
  <si>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</si>
  <si>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</si>
  <si>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</si>
  <si>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</si>
  <si>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</si>
  <si>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</si>
  <si>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</si>
  <si>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</si>
  <si>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</si>
  <si>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</si>
  <si>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</si>
  <si>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</si>
  <si>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</si>
  <si>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</si>
  <si>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</si>
  <si>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</si>
  <si>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</si>
  <si>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</si>
  <si>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</si>
  <si>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</si>
  <si>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</si>
  <si>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</si>
  <si>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</si>
  <si>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</si>
  <si>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</si>
  <si>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</si>
  <si>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</si>
  <si>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</si>
  <si>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</si>
  <si>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</si>
  <si>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</si>
  <si>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</si>
  <si>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</si>
  <si>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</si>
  <si>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</si>
  <si>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</si>
  <si>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</si>
  <si>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</si>
  <si>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</si>
  <si>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</si>
  <si>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</si>
  <si>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</si>
  <si>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</si>
  <si>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</si>
  <si>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</si>
  <si>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</si>
  <si>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</si>
  <si>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</si>
  <si>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</si>
  <si>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</si>
  <si>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</si>
  <si>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</si>
  <si>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</si>
  <si>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</si>
  <si>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</si>
  <si>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</si>
  <si>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</si>
  <si>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</si>
  <si>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</si>
  <si>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</si>
  <si>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</si>
  <si>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</si>
  <si>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</si>
  <si>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</si>
  <si>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</si>
  <si>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</si>
  <si>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</si>
  <si>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</si>
  <si>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</si>
  <si>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</si>
  <si>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</si>
  <si>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</si>
  <si>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</si>
  <si>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</si>
  <si>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</si>
  <si>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</si>
  <si>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</si>
  <si>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</si>
  <si>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</si>
  <si>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</si>
  <si>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</si>
  <si>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</si>
  <si>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</si>
  <si>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</si>
  <si>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</si>
  <si>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</si>
  <si>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</si>
  <si>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</si>
  <si>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</si>
  <si>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</si>
  <si>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</si>
  <si>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</si>
  <si>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</si>
  <si>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</si>
  <si>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</si>
  <si>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</si>
  <si>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</si>
  <si>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</si>
  <si>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</si>
  <si>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</si>
  <si>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</si>
  <si>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</si>
  <si>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</si>
  <si>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</si>
  <si>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</si>
  <si>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</si>
  <si>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</si>
  <si>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</si>
  <si>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</si>
  <si>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</si>
  <si>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</si>
  <si>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</si>
  <si>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</si>
  <si>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</si>
  <si>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</si>
  <si>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</si>
  <si>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</si>
  <si>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</si>
  <si>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</si>
  <si>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</si>
  <si>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</si>
  <si>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</si>
  <si>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</si>
  <si>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</si>
  <si>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</si>
  <si>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</si>
  <si>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</si>
  <si>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</si>
  <si>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</si>
  <si>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</si>
  <si>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</si>
  <si>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</si>
  <si>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</si>
  <si>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</si>
  <si>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</si>
  <si>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</si>
  <si>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</si>
  <si>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</si>
  <si>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</si>
  <si>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</si>
  <si>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</si>
  <si>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</si>
  <si>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</si>
  <si>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</si>
  <si>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</si>
  <si>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</si>
  <si>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</si>
  <si>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</si>
  <si>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</si>
  <si>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</si>
  <si>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</si>
  <si>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</si>
  <si>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</si>
  <si>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</si>
  <si>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</si>
  <si>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</si>
  <si>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</si>
  <si>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</si>
  <si>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</si>
  <si>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</si>
  <si>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</si>
  <si>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</si>
  <si>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</si>
  <si>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</si>
  <si>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</si>
  <si>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</si>
  <si>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</si>
  <si>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</si>
  <si>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</si>
  <si>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</si>
  <si>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</si>
  <si>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</si>
  <si>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</si>
  <si>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</si>
  <si>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</si>
  <si>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</si>
  <si>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</si>
  <si>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</si>
  <si>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</si>
  <si>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</si>
  <si>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</si>
  <si>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</si>
  <si>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</si>
  <si>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</si>
  <si>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</si>
  <si>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</si>
  <si>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</si>
  <si>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</si>
  <si>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</si>
  <si>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</si>
  <si>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</si>
  <si>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</si>
  <si>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</si>
  <si>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</si>
  <si>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</si>
  <si>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</si>
  <si>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</si>
  <si>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</si>
  <si>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</si>
  <si>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</si>
  <si>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</si>
  <si>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</si>
  <si>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</si>
  <si>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</si>
  <si>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</si>
  <si>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</si>
  <si>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</si>
  <si>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</si>
  <si>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</si>
  <si>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</si>
  <si>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</si>
  <si>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</si>
  <si>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</si>
  <si>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</si>
  <si>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</si>
  <si>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</si>
  <si>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</si>
  <si>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</si>
  <si>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</si>
  <si>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</si>
  <si>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</si>
  <si>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</si>
  <si>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</si>
  <si>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</si>
  <si>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</si>
  <si>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</si>
  <si>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</si>
  <si>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</si>
  <si>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</si>
  <si>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</si>
  <si>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</si>
  <si>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</si>
  <si>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</si>
  <si>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</si>
  <si>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</si>
  <si>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</si>
  <si>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</si>
  <si>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</si>
  <si>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</si>
  <si>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</si>
  <si>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</si>
  <si>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</si>
  <si>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</si>
  <si>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</si>
  <si>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</si>
  <si>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</si>
  <si>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</si>
  <si>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</si>
  <si>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</si>
  <si>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</si>
  <si>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</si>
  <si>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</si>
  <si>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</si>
  <si>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</si>
  <si>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</si>
  <si>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</si>
  <si>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</si>
  <si>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</si>
  <si>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</si>
  <si>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</si>
  <si>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</si>
  <si>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</si>
  <si>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</si>
  <si>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</si>
  <si>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</si>
  <si>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</si>
  <si>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</si>
  <si>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</si>
  <si>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</si>
  <si>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</si>
  <si>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</si>
  <si>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</si>
  <si>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</si>
  <si>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</si>
  <si>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</si>
  <si>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</si>
  <si>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</si>
  <si>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</si>
  <si>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</si>
  <si>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</si>
  <si>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</si>
  <si>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</si>
  <si>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</si>
  <si>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</si>
  <si>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</si>
  <si>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</si>
  <si>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</si>
  <si>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</si>
  <si>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</si>
  <si>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</si>
  <si>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</si>
  <si>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</si>
  <si>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</si>
  <si>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</si>
  <si>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</si>
  <si>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</si>
  <si>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</si>
  <si>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</si>
  <si>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</si>
  <si>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</si>
  <si>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</si>
  <si>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</si>
  <si>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</si>
  <si>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</si>
  <si>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</si>
  <si>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</si>
  <si>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</si>
  <si>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</si>
  <si>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</si>
  <si>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</si>
  <si>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</si>
  <si>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</si>
  <si>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</si>
  <si>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</si>
  <si>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</si>
  <si>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</si>
  <si>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</si>
  <si>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</si>
  <si>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</si>
  <si>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</si>
  <si>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</si>
  <si>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</si>
  <si>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</si>
  <si>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</si>
  <si>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</si>
  <si>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</si>
  <si>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</si>
  <si>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</si>
  <si>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</si>
  <si>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</si>
  <si>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</si>
  <si>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</si>
  <si>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</si>
  <si>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</si>
  <si>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</si>
  <si>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</si>
  <si>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</si>
  <si>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</si>
  <si>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</si>
  <si>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</si>
  <si>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</si>
  <si>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</si>
  <si>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</si>
  <si>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</si>
  <si>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</si>
  <si>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</si>
  <si>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</si>
  <si>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</si>
  <si>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</si>
  <si>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</si>
  <si>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</si>
  <si>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</si>
  <si>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</si>
  <si>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</si>
  <si>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</si>
  <si>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</si>
  <si>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</si>
  <si>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</si>
  <si>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</si>
  <si>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</si>
  <si>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</si>
  <si>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</si>
  <si>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</si>
  <si>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</si>
  <si>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</si>
  <si>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</si>
  <si>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</si>
  <si>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</si>
  <si>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</si>
  <si>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</si>
  <si>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</si>
  <si>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</si>
  <si>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</si>
  <si>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</si>
  <si>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</si>
  <si>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</si>
  <si>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</si>
  <si>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</si>
  <si>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</si>
  <si>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</si>
  <si>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</si>
  <si>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</si>
  <si>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</si>
  <si>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</si>
  <si>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</si>
  <si>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</si>
  <si>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</si>
  <si>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</si>
  <si>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</si>
  <si>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</si>
  <si>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</si>
  <si>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</si>
  <si>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</si>
  <si>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</si>
  <si>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</si>
  <si>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</si>
  <si>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</si>
  <si>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</si>
  <si>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</si>
  <si>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</si>
  <si>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</si>
  <si>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</si>
  <si>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</si>
  <si>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</si>
  <si>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</si>
  <si>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</si>
  <si>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</si>
  <si>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</si>
  <si>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</si>
  <si>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</si>
  <si>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</si>
  <si>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</si>
  <si>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</si>
  <si>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</si>
  <si>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</si>
  <si>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</si>
  <si>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</si>
  <si>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</si>
  <si>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</si>
  <si>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</si>
  <si>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</si>
  <si>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</si>
  <si>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</si>
  <si>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</si>
  <si>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</si>
  <si>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</si>
  <si>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</si>
  <si>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</si>
  <si>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</si>
  <si>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</si>
  <si>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</si>
  <si>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</si>
  <si>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</si>
  <si>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</si>
  <si>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</si>
  <si>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</si>
  <si>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</si>
  <si>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</si>
  <si>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</si>
  <si>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</si>
  <si>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</si>
  <si>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</si>
  <si>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</si>
  <si>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</si>
  <si>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</si>
  <si>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</si>
  <si>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</si>
  <si>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</si>
  <si>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</si>
  <si>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</si>
  <si>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</si>
  <si>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</si>
  <si>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</si>
  <si>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</si>
  <si>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</si>
  <si>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</si>
  <si>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</si>
  <si>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</si>
  <si>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</si>
  <si>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</si>
  <si>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</si>
  <si>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</si>
  <si>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</si>
  <si>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</si>
  <si>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</si>
  <si>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</si>
  <si>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</si>
  <si>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</si>
  <si>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</si>
  <si>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</si>
  <si>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</si>
  <si>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</si>
  <si>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</si>
  <si>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</si>
  <si>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</si>
  <si>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</si>
  <si>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</si>
  <si>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</si>
  <si>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</si>
  <si>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</si>
  <si>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</si>
  <si>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</si>
  <si>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</si>
  <si>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</si>
  <si>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</si>
  <si>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</si>
  <si>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</si>
  <si>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</si>
  <si>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</si>
  <si>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</si>
  <si>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</si>
  <si>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</si>
  <si>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</si>
  <si>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</si>
  <si>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</si>
  <si>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</si>
  <si>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</si>
  <si>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</si>
  <si>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</si>
  <si>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</si>
  <si>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</si>
  <si>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</si>
  <si>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</si>
  <si>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</si>
  <si>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</si>
  <si>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</si>
  <si>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</si>
  <si>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</si>
  <si>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</si>
  <si>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</si>
  <si>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</si>
  <si>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</si>
  <si>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</si>
  <si>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</si>
  <si>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</si>
  <si>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</si>
  <si>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</si>
  <si>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</si>
  <si>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</si>
  <si>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</si>
  <si>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</si>
  <si>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</si>
  <si>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</si>
  <si>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</si>
  <si>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</si>
  <si>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</si>
  <si>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</si>
  <si>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</si>
  <si>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</si>
  <si>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</si>
  <si>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</si>
  <si>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</si>
  <si>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</si>
  <si>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</si>
  <si>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</si>
  <si>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</si>
  <si>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</si>
  <si>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</si>
  <si>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</si>
  <si>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</si>
  <si>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</si>
  <si>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</si>
  <si>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</si>
  <si>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</si>
  <si>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</si>
  <si>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</si>
  <si>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</si>
  <si>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</si>
  <si>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</si>
  <si>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</si>
  <si>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</si>
  <si>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</si>
  <si>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</si>
  <si>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</si>
  <si>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</si>
  <si>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</si>
  <si>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</si>
  <si>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</si>
  <si>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</si>
  <si>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</si>
  <si>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</si>
  <si>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</si>
  <si>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</si>
  <si>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</si>
  <si>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</si>
  <si>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</si>
  <si>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</si>
  <si>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</si>
  <si>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</si>
  <si>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</si>
  <si>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</si>
  <si>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</si>
  <si>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</si>
  <si>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</si>
  <si>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</si>
  <si>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</si>
  <si>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</si>
  <si>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</si>
  <si>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</si>
  <si>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</si>
  <si>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</si>
  <si>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</si>
  <si>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</si>
  <si>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</si>
  <si>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</si>
  <si>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</si>
  <si>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</si>
  <si>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</si>
  <si>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</si>
  <si>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</si>
  <si>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</si>
  <si>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</si>
  <si>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</si>
  <si>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</si>
  <si>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</si>
  <si>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</si>
  <si>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</si>
  <si>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</si>
  <si>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</si>
  <si>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</si>
  <si>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</si>
  <si>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</si>
  <si>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</si>
  <si>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</si>
  <si>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</si>
  <si>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</si>
  <si>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</si>
  <si>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</si>
  <si>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</si>
  <si>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</si>
  <si>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</si>
  <si>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</si>
  <si>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</si>
  <si>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</si>
  <si>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</si>
  <si>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</si>
  <si>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</si>
  <si>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</si>
  <si>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</si>
  <si>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</si>
  <si>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</si>
  <si>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</si>
  <si>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</si>
  <si>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</si>
  <si>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</si>
  <si>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</si>
  <si>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</si>
  <si>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</si>
  <si>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</si>
  <si>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</si>
  <si>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</si>
  <si>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</si>
  <si>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</si>
  <si>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</si>
  <si>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</si>
  <si>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</si>
  <si>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</si>
  <si>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</si>
  <si>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</si>
  <si>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</si>
  <si>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</si>
  <si>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</si>
  <si>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</si>
  <si>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</si>
  <si>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</si>
  <si>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</si>
  <si>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</si>
  <si>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</si>
  <si>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</si>
  <si>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</si>
  <si>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</si>
  <si>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</si>
  <si>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</si>
  <si>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</si>
  <si>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</si>
  <si>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</si>
  <si>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</si>
  <si>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</si>
  <si>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</si>
  <si>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</si>
  <si>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</si>
  <si>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</si>
  <si>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</si>
  <si>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</si>
  <si>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</si>
  <si>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</si>
  <si>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</si>
  <si>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</si>
  <si>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</si>
  <si>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</si>
  <si>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</si>
  <si>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</si>
  <si>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</si>
  <si>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</si>
  <si>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</si>
  <si>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</si>
  <si>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</si>
  <si>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</si>
  <si>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</si>
  <si>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</si>
  <si>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</si>
  <si>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</si>
  <si>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</si>
  <si>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</si>
  <si>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</si>
  <si>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</si>
  <si>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</si>
  <si>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</si>
  <si>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</si>
  <si>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</si>
  <si>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</si>
  <si>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</si>
  <si>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</si>
  <si>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</si>
  <si>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</si>
  <si>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</si>
  <si>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</si>
  <si>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</si>
  <si>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</si>
  <si>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</si>
  <si>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</si>
  <si>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</si>
  <si>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</si>
  <si>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</si>
  <si>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</si>
  <si>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</si>
  <si>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</si>
  <si>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</si>
  <si>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</si>
  <si>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</si>
  <si>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</si>
  <si>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</si>
  <si>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</si>
  <si>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</si>
  <si>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</si>
  <si>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</si>
  <si>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</si>
  <si>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</si>
  <si>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</si>
  <si>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</si>
  <si>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</si>
  <si>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</si>
  <si>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</si>
  <si>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</si>
  <si>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</si>
  <si>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</si>
  <si>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</si>
  <si>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</si>
  <si>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</si>
  <si>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</si>
  <si>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</si>
  <si>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</si>
  <si>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</si>
  <si>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</si>
  <si>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</si>
  <si>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</si>
  <si>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</si>
  <si>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</si>
  <si>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</si>
  <si>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</si>
  <si>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</si>
  <si>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</si>
  <si>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</si>
  <si>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</si>
  <si>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</si>
  <si>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</si>
  <si>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</si>
  <si>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</si>
  <si>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</si>
  <si>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</si>
  <si>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</si>
  <si>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</si>
  <si>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</si>
  <si>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</si>
  <si>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</si>
  <si>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</si>
  <si>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</si>
  <si>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</si>
  <si>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</si>
  <si>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</si>
  <si>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</si>
  <si>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</si>
  <si>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</si>
  <si>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</si>
  <si>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</si>
  <si>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</si>
  <si>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</si>
  <si>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</si>
  <si>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</si>
  <si>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</si>
  <si>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</si>
  <si>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</si>
  <si>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</si>
  <si>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</si>
  <si>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</si>
  <si>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</si>
  <si>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</si>
  <si>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</si>
  <si>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</si>
  <si>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</si>
  <si>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</si>
  <si>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</si>
  <si>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</si>
  <si>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</si>
  <si>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</si>
  <si>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</si>
  <si>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</si>
  <si>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</si>
  <si>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</si>
  <si>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</si>
  <si>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</si>
  <si>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</si>
  <si>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</si>
  <si>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</si>
  <si>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</si>
  <si>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</si>
  <si>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</si>
  <si>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</si>
  <si>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</si>
  <si>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</si>
  <si>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</si>
  <si>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</si>
  <si>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</si>
  <si>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</si>
  <si>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</si>
  <si>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</si>
  <si>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</si>
  <si>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</si>
  <si>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</si>
  <si>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</si>
  <si>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</si>
  <si>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</si>
  <si>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</si>
  <si>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</si>
  <si>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</si>
  <si>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</si>
  <si>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</si>
  <si>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</si>
  <si>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</si>
  <si>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</si>
  <si>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</si>
  <si>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</si>
  <si>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</si>
  <si>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</si>
  <si>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</si>
  <si>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</si>
  <si>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</si>
  <si>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</si>
  <si>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</si>
  <si>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</si>
  <si>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</si>
  <si>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</si>
  <si>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</si>
  <si>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</si>
  <si>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</si>
  <si>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</si>
  <si>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</si>
  <si>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</si>
  <si>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</si>
  <si>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</si>
  <si>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</si>
  <si>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</si>
  <si>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</si>
  <si>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</si>
  <si>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</si>
  <si>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</si>
  <si>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</si>
  <si>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</si>
  <si>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</si>
  <si>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</si>
  <si>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</si>
  <si>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</si>
  <si>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</si>
  <si>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</si>
  <si>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</si>
  <si>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</si>
  <si>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</si>
  <si>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</si>
  <si>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</si>
  <si>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</si>
  <si>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</si>
  <si>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</si>
  <si>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</si>
  <si>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</si>
  <si>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</si>
  <si>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</si>
  <si>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</si>
  <si>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</si>
  <si>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</si>
  <si>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</si>
  <si>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</si>
  <si>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</si>
  <si>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</si>
  <si>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</si>
  <si>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</si>
  <si>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</si>
  <si>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</si>
  <si>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</si>
  <si>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</si>
  <si>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</si>
  <si>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</si>
  <si>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</si>
  <si>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</si>
  <si>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</si>
  <si>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</si>
  <si>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</si>
  <si>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</si>
  <si>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</si>
  <si>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</si>
  <si>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</si>
  <si>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</si>
  <si>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</si>
  <si>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</si>
  <si>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</si>
  <si>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</si>
  <si>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</si>
  <si>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</si>
  <si>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</si>
  <si>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</si>
  <si>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</si>
  <si>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</si>
  <si>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</si>
  <si>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</si>
  <si>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</si>
  <si>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</si>
  <si>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</si>
  <si>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</si>
  <si>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</si>
  <si>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</si>
  <si>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</si>
  <si>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</si>
  <si>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</si>
  <si>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</si>
  <si>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</si>
  <si>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</si>
  <si>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</si>
  <si>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</si>
  <si>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</si>
  <si>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</si>
  <si>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</si>
  <si>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</si>
  <si>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</si>
  <si>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</si>
  <si>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</si>
  <si>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</si>
  <si>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</si>
  <si>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</si>
  <si>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</si>
  <si>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</si>
  <si>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</si>
  <si>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</si>
  <si>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</si>
  <si>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</si>
  <si>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</si>
  <si>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</si>
  <si>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</si>
  <si>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</si>
  <si>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</si>
  <si>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</si>
  <si>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</si>
  <si>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</si>
  <si>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</si>
  <si>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</si>
  <si>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</si>
  <si>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</si>
  <si>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</si>
  <si>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</si>
  <si>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</si>
  <si>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</si>
  <si>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</si>
  <si>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</si>
  <si>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</si>
  <si>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</si>
  <si>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</si>
  <si>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</si>
  <si>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</si>
  <si>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</si>
  <si>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</si>
  <si>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</si>
  <si>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</si>
  <si>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</si>
  <si>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</si>
  <si>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</si>
  <si>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</si>
  <si>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</si>
  <si>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</si>
  <si>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</si>
  <si>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</si>
  <si>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</si>
  <si>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</si>
  <si>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</si>
  <si>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</si>
  <si>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</si>
  <si>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</si>
  <si>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</si>
  <si>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</si>
  <si>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</si>
  <si>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</si>
  <si>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</si>
  <si>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</si>
  <si>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</si>
  <si>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</si>
  <si>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</si>
  <si>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</si>
  <si>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</si>
  <si>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</si>
  <si>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</si>
  <si>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</si>
  <si>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</si>
  <si>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</si>
  <si>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</si>
  <si>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</si>
  <si>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</si>
  <si>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</si>
  <si>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</si>
  <si>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</si>
  <si>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</si>
  <si>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</si>
  <si>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</si>
  <si>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</si>
  <si>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</si>
  <si>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</si>
  <si>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</si>
  <si>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</si>
  <si>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</si>
  <si>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</si>
  <si>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</si>
  <si>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</si>
  <si>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</si>
  <si>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</si>
  <si>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</si>
  <si>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</si>
  <si>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</si>
  <si>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</si>
  <si>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</si>
  <si>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</si>
  <si>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</si>
  <si>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</si>
  <si>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</si>
  <si>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</si>
  <si>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</si>
  <si>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</si>
  <si>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</si>
  <si>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</si>
  <si>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</si>
  <si>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</si>
  <si>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</si>
  <si>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</si>
  <si>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</si>
  <si>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</si>
  <si>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</si>
  <si>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</si>
  <si>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</si>
  <si>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</si>
  <si>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</si>
  <si>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</si>
  <si>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</si>
  <si>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</si>
  <si>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</si>
  <si>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</si>
  <si>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</si>
  <si>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</si>
  <si>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</si>
  <si>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</si>
  <si>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</si>
  <si>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</si>
  <si>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</si>
  <si>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</si>
  <si>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</si>
  <si>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</si>
  <si>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</si>
  <si>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</si>
  <si>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</si>
  <si>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</si>
  <si>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</si>
  <si>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</si>
  <si>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</si>
  <si>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</si>
  <si>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</si>
  <si>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</si>
  <si>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</si>
  <si>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</si>
  <si>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</si>
  <si>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</si>
  <si>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</si>
  <si>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</si>
  <si>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</si>
  <si>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</si>
  <si>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</si>
  <si>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</si>
  <si>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</si>
  <si>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</si>
  <si>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</si>
  <si>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</si>
  <si>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</si>
  <si>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</si>
  <si>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</si>
  <si>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</si>
  <si>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</si>
  <si>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</si>
  <si>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</si>
  <si>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</si>
  <si>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</si>
  <si>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</si>
  <si>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</si>
  <si>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</si>
  <si>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</si>
  <si>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</si>
  <si>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</si>
  <si>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</si>
  <si>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</si>
  <si>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</si>
  <si>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</si>
  <si>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</si>
  <si>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</si>
  <si>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</si>
  <si>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</si>
  <si>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</si>
  <si>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</si>
  <si>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</si>
  <si>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</si>
  <si>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</si>
  <si>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</si>
  <si>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</si>
  <si>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</si>
  <si>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</si>
  <si>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</si>
  <si>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</si>
  <si>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</si>
  <si>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</si>
  <si>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</si>
  <si>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</si>
  <si>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</si>
  <si>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</si>
  <si>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</si>
  <si>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</si>
  <si>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</si>
  <si>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</si>
  <si>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</si>
  <si>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</si>
  <si>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</si>
  <si>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</si>
  <si>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</si>
  <si>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</si>
  <si>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</si>
  <si>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</si>
  <si>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</si>
  <si>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</si>
  <si>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</si>
  <si>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</si>
  <si>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</si>
  <si>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</si>
  <si>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</si>
  <si>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</si>
  <si>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</si>
  <si>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</si>
  <si>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</si>
  <si>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</si>
  <si>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</si>
  <si>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</si>
  <si>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</si>
  <si>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</si>
  <si>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</si>
  <si>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</si>
  <si>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</si>
  <si>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</si>
  <si>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</si>
  <si>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</si>
  <si>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</si>
  <si>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</si>
  <si>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</si>
  <si>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</si>
  <si>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</si>
  <si>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</si>
  <si>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</si>
  <si>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</si>
  <si>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</si>
  <si>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</si>
  <si>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</si>
  <si>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</si>
  <si>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</si>
  <si>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</si>
  <si>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</si>
  <si>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</si>
  <si>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</si>
  <si>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</si>
  <si>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</si>
  <si>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</si>
  <si>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</si>
  <si>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</si>
  <si>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</si>
  <si>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</si>
  <si>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</si>
  <si>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</si>
  <si>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</si>
  <si>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</si>
  <si>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</si>
  <si>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</si>
  <si>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</si>
  <si>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</si>
  <si>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</si>
  <si>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</si>
  <si>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</si>
  <si>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</si>
  <si>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</si>
  <si>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</si>
  <si>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</si>
  <si>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</si>
  <si>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</si>
  <si>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</si>
  <si>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</si>
  <si>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</si>
  <si>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</si>
  <si>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</si>
  <si>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</si>
  <si>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</si>
  <si>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</si>
  <si>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</si>
  <si>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</si>
  <si>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</si>
  <si>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</si>
  <si>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</si>
  <si>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</si>
  <si>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</si>
  <si>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</si>
  <si>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</si>
  <si>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</si>
  <si>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</si>
  <si>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</si>
  <si>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</si>
  <si>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</si>
  <si>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</si>
  <si>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</si>
  <si>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</si>
  <si>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</si>
  <si>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</si>
  <si>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</si>
  <si>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</si>
  <si>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</si>
  <si>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</si>
  <si>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</si>
  <si>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</si>
  <si>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</si>
  <si>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</si>
  <si>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</si>
  <si>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</si>
  <si>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</si>
  <si>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</si>
  <si>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</si>
  <si>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</si>
  <si>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</si>
  <si>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</si>
  <si>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</si>
  <si>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</si>
  <si>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</si>
  <si>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</si>
  <si>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</si>
  <si>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</si>
  <si>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</si>
  <si>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</si>
  <si>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</si>
  <si>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</si>
  <si>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</si>
  <si>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</si>
  <si>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</si>
  <si>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</si>
  <si>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</si>
  <si>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</si>
  <si>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</si>
  <si>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</si>
  <si>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</si>
  <si>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</si>
  <si>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</si>
  <si>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</si>
  <si>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</si>
  <si>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</si>
  <si>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</si>
  <si>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</si>
  <si>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</si>
  <si>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</si>
  <si>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</si>
  <si>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</si>
  <si>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</si>
  <si>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</si>
  <si>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</si>
  <si>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</si>
  <si>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</si>
  <si>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</si>
  <si>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</si>
  <si>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</si>
  <si>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</si>
  <si>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</si>
  <si>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</si>
  <si>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</si>
  <si>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</si>
  <si>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</si>
  <si>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</si>
  <si>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</si>
  <si>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</si>
  <si>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</si>
  <si>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</si>
  <si>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</si>
  <si>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</si>
  <si>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</si>
  <si>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</si>
  <si>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</si>
  <si>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</si>
  <si>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</si>
  <si>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</si>
  <si>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</si>
  <si>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</si>
  <si>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</si>
  <si>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</si>
  <si>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</si>
  <si>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</si>
  <si>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</si>
  <si>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</si>
  <si>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</si>
  <si>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</si>
  <si>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</si>
  <si>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</si>
  <si>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</si>
  <si>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</si>
  <si>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</si>
  <si>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</si>
  <si>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</si>
  <si>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</si>
  <si>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</si>
  <si>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</si>
  <si>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</si>
  <si>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</si>
  <si>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</si>
  <si>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</si>
  <si>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</si>
  <si>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</si>
  <si>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</si>
  <si>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</si>
  <si>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</si>
  <si>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</si>
  <si>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</si>
  <si>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</si>
  <si>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</si>
  <si>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</si>
  <si>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</si>
  <si>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</si>
  <si>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</si>
  <si>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</si>
  <si>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</si>
  <si>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</si>
  <si>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</si>
  <si>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</si>
  <si>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</si>
  <si>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</si>
  <si>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</si>
  <si>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</si>
  <si>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</si>
  <si>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</si>
  <si>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</si>
  <si>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</si>
  <si>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</si>
  <si>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</si>
  <si>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</si>
  <si>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</si>
  <si>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</si>
  <si>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</si>
  <si>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</si>
  <si>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</si>
  <si>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</si>
  <si>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</si>
  <si>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</si>
  <si>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</si>
  <si>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</si>
  <si>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</si>
  <si>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</si>
  <si>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</si>
  <si>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</si>
  <si>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</si>
  <si>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</si>
  <si>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</si>
  <si>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</si>
  <si>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</si>
  <si>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</si>
  <si>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</si>
  <si>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</si>
  <si>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</si>
  <si>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</si>
  <si>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</si>
  <si>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</si>
  <si>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</si>
  <si>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</si>
  <si>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</si>
  <si>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</si>
  <si>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</si>
  <si>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</si>
  <si>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</si>
  <si>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</si>
  <si>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</si>
  <si>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</si>
  <si>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</si>
  <si>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</si>
  <si>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</si>
  <si>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</si>
  <si>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</si>
  <si>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</si>
  <si>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</si>
  <si>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</si>
  <si>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</si>
  <si>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</si>
  <si>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</si>
  <si>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</si>
  <si>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</si>
  <si>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</si>
  <si>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</si>
  <si>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</si>
  <si>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</si>
  <si>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</si>
  <si>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</si>
  <si>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</si>
  <si>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</si>
  <si>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</si>
  <si>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</si>
  <si>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</si>
  <si>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</si>
  <si>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</si>
  <si>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</si>
  <si>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</si>
  <si>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</si>
  <si>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</si>
  <si>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</si>
  <si>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</si>
  <si>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</si>
  <si>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</si>
  <si>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</si>
  <si>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</si>
  <si>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</si>
  <si>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</si>
  <si>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</si>
  <si>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</si>
  <si>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</si>
  <si>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</si>
  <si>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</si>
  <si>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</si>
  <si>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</si>
  <si>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</si>
  <si>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</si>
  <si>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</si>
  <si>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</si>
  <si>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</si>
  <si>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</si>
  <si>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</si>
  <si>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</si>
  <si>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</si>
  <si>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</si>
  <si>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</si>
  <si>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</si>
  <si>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</si>
  <si>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</si>
  <si>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</si>
  <si>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</si>
  <si>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</si>
  <si>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</si>
  <si>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</si>
  <si>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</si>
  <si>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</si>
  <si>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</si>
  <si>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</si>
  <si>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</si>
  <si>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</si>
  <si>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</si>
  <si>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</si>
  <si>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</si>
  <si>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</si>
  <si>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</si>
  <si>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</si>
  <si>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</si>
  <si>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</si>
  <si>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</si>
  <si>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</si>
  <si>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</si>
  <si>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</si>
  <si>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</si>
  <si>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</si>
  <si>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</si>
  <si>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</si>
  <si>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</si>
  <si>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</si>
  <si>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</si>
  <si>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</si>
  <si>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</si>
  <si>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</si>
  <si>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</si>
  <si>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</si>
  <si>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</si>
  <si>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</si>
  <si>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</si>
  <si>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</si>
  <si>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</si>
  <si>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</si>
  <si>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</si>
  <si>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</si>
  <si>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</si>
  <si>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</si>
  <si>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</si>
  <si>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</si>
  <si>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</si>
  <si>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</si>
  <si>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</si>
  <si>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</si>
  <si>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</si>
  <si>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</si>
  <si>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</si>
  <si>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</si>
  <si>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</si>
  <si>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</si>
  <si>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</si>
  <si>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</si>
  <si>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</si>
  <si>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</si>
  <si>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</si>
  <si>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</si>
  <si>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</si>
  <si>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</si>
  <si>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</si>
  <si>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</si>
  <si>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</si>
  <si>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</si>
  <si>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</si>
  <si>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</si>
  <si>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</si>
  <si>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</si>
  <si>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</si>
  <si>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</si>
  <si>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</si>
  <si>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</si>
  <si>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</si>
  <si>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</si>
  <si>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</si>
  <si>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</si>
  <si>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</si>
  <si>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</si>
  <si>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</si>
  <si>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</si>
  <si>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</si>
  <si>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</si>
  <si>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</si>
  <si>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</si>
  <si>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</si>
  <si>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</si>
  <si>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</si>
  <si>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</si>
  <si>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</si>
  <si>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</si>
  <si>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</si>
  <si>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</si>
  <si>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</si>
  <si>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</si>
  <si>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</si>
  <si>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</si>
  <si>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</si>
  <si>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</si>
  <si>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</si>
  <si>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</si>
  <si>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</si>
  <si>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</si>
  <si>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</si>
  <si>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</si>
  <si>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</si>
  <si>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</si>
  <si>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</si>
  <si>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</si>
  <si>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</si>
  <si>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</si>
  <si>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</si>
  <si>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</si>
  <si>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</si>
  <si>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</si>
  <si>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</si>
  <si>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</si>
  <si>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</si>
  <si>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</si>
  <si>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</si>
  <si>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</si>
  <si>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</si>
  <si>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</si>
  <si>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</si>
  <si>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</si>
  <si>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</si>
  <si>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</si>
  <si>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</si>
  <si>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</si>
  <si>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</si>
  <si>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</si>
  <si>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</si>
  <si>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</si>
  <si>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</si>
  <si>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</si>
  <si>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</si>
  <si>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</si>
  <si>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</si>
  <si>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</si>
  <si>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</si>
  <si>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</si>
  <si>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</si>
  <si>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</si>
  <si>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</si>
  <si>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</si>
  <si>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</si>
  <si>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</si>
  <si>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</si>
  <si>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</si>
  <si>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</si>
  <si>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</si>
  <si>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</si>
  <si>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</si>
  <si>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</si>
  <si>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</si>
  <si>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</si>
  <si>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</si>
  <si>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</si>
  <si>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</si>
  <si>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</si>
  <si>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</si>
  <si>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</si>
  <si>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</si>
  <si>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</si>
  <si>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</si>
  <si>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</si>
  <si>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</si>
  <si>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</si>
  <si>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</si>
  <si>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</si>
  <si>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</si>
  <si>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</si>
  <si>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</si>
  <si>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</si>
  <si>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</si>
  <si>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</si>
  <si>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</si>
  <si>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</si>
  <si>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</si>
  <si>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</si>
  <si>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</si>
  <si>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</si>
  <si>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</si>
  <si>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</si>
  <si>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</si>
  <si>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</si>
  <si>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</si>
  <si>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</si>
  <si>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</si>
  <si>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</si>
  <si>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</si>
  <si>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</si>
  <si>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</si>
  <si>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</si>
  <si>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</si>
  <si>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</si>
  <si>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</si>
  <si>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</si>
  <si>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</si>
  <si>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</si>
  <si>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</si>
  <si>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</si>
  <si>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</si>
  <si>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</si>
  <si>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</si>
  <si>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</si>
  <si>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</si>
  <si>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</si>
  <si>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</si>
  <si>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</si>
  <si>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</si>
  <si>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</si>
  <si>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</si>
  <si>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</si>
  <si>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</si>
  <si>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</si>
  <si>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</si>
  <si>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</si>
  <si>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</si>
  <si>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</si>
  <si>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</si>
  <si>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</si>
  <si>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</si>
  <si>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</si>
  <si>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</si>
  <si>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</si>
  <si>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</si>
  <si>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</si>
  <si>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</si>
  <si>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</si>
  <si>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</si>
  <si>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</si>
  <si>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</si>
  <si>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</si>
  <si>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</si>
  <si>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</si>
  <si>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</si>
  <si>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</si>
  <si>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</si>
  <si>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</si>
  <si>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</si>
  <si>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</si>
  <si>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</si>
  <si>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</si>
  <si>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</si>
  <si>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</si>
  <si>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</si>
  <si>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</si>
  <si>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</si>
  <si>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</si>
  <si>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</si>
  <si>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</si>
  <si>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</si>
  <si>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</si>
  <si>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</si>
  <si>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</si>
  <si>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</si>
  <si>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</si>
  <si>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</si>
  <si>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</si>
  <si>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</si>
  <si>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</si>
  <si>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</si>
  <si>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</si>
  <si>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</si>
  <si>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</si>
  <si>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</si>
  <si>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</si>
  <si>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</si>
  <si>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</si>
  <si>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</si>
  <si>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</si>
  <si>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</si>
  <si>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</si>
  <si>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</si>
  <si>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</si>
  <si>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</si>
  <si>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</si>
  <si>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</si>
  <si>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</si>
  <si>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</si>
  <si>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</si>
  <si>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</si>
  <si>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</si>
  <si>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</si>
  <si>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</si>
  <si>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</si>
  <si>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</si>
  <si>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</si>
  <si>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</si>
  <si>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</si>
  <si>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</si>
  <si>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</si>
  <si>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</si>
  <si>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</si>
  <si>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</si>
  <si>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</si>
  <si>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</si>
  <si>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</si>
  <si>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</si>
  <si>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</si>
  <si>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</si>
  <si>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</si>
  <si>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</si>
  <si>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</si>
  <si>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</si>
  <si>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</si>
  <si>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</si>
  <si>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</si>
  <si>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</si>
  <si>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</si>
  <si>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</si>
  <si>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</si>
  <si>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</si>
  <si>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</si>
  <si>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</si>
  <si>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</si>
  <si>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</si>
  <si>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</si>
  <si>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</si>
  <si>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</si>
  <si>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</si>
  <si>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</si>
  <si>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</si>
  <si>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</si>
  <si>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</si>
  <si>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</si>
  <si>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</si>
  <si>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</si>
  <si>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</si>
  <si>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</si>
  <si>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</si>
  <si>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</si>
  <si>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</si>
  <si>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</si>
  <si>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</si>
  <si>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</si>
  <si>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</si>
  <si>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</si>
  <si>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</si>
  <si>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</si>
  <si>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</si>
  <si>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</si>
  <si>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</si>
  <si>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</si>
  <si>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</si>
  <si>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</si>
  <si>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</si>
  <si>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</si>
  <si>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</si>
  <si>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</si>
  <si>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</si>
  <si>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</si>
  <si>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</si>
  <si>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</si>
  <si>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</si>
  <si>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</si>
  <si>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</si>
  <si>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</si>
  <si>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</si>
  <si>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</si>
  <si>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</si>
  <si>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</si>
  <si>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</si>
  <si>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</si>
  <si>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</si>
  <si>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</si>
  <si>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</si>
  <si>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</si>
  <si>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</si>
  <si>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</si>
  <si>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</si>
  <si>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</si>
  <si>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</si>
  <si>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</si>
  <si>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</si>
  <si>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</si>
  <si>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</si>
  <si>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</si>
  <si>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</si>
  <si>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</si>
  <si>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</si>
  <si>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</si>
  <si>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</si>
  <si>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</si>
  <si>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</si>
  <si>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</si>
  <si>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</si>
  <si>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</si>
  <si>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</si>
  <si>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</si>
  <si>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</si>
  <si>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</si>
  <si>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</si>
  <si>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</si>
  <si>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</si>
  <si>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</si>
  <si>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</si>
  <si>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</si>
  <si>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</si>
  <si>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</si>
  <si>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</si>
  <si>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</si>
  <si>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</si>
  <si>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</si>
  <si>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</si>
  <si>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</si>
  <si>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</si>
  <si>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</si>
  <si>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</si>
  <si>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</si>
  <si>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</si>
  <si>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</si>
  <si>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</si>
  <si>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</si>
  <si>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</si>
  <si>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</si>
  <si>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</si>
  <si>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</si>
  <si>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</si>
  <si>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</si>
  <si>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</si>
  <si>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</si>
  <si>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</si>
  <si>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</si>
  <si>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</si>
  <si>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</si>
  <si>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</si>
  <si>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</si>
  <si>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</si>
  <si>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</si>
  <si>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</si>
  <si>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</si>
  <si>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</si>
  <si>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</si>
  <si>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</si>
  <si>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</si>
  <si>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</si>
  <si>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</si>
  <si>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</si>
  <si>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</si>
  <si>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</si>
  <si>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</si>
  <si>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</si>
  <si>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</si>
  <si>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</si>
  <si>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</si>
  <si>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</si>
  <si>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</si>
  <si>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</si>
  <si>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</si>
  <si>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</si>
  <si>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</si>
  <si>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</si>
  <si>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</si>
  <si>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</si>
  <si>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</si>
  <si>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</si>
  <si>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</si>
  <si>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</si>
  <si>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</si>
  <si>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</si>
  <si>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</si>
  <si>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</si>
  <si>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</si>
  <si>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</si>
  <si>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</si>
  <si>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</si>
  <si>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</si>
  <si>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</si>
  <si>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</si>
  <si>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</si>
  <si>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</si>
  <si>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</si>
  <si>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</si>
  <si>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</si>
  <si>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</si>
  <si>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</si>
  <si>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</si>
  <si>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</si>
  <si>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</si>
  <si>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</si>
  <si>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</si>
  <si>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</si>
  <si>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</si>
  <si>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</si>
  <si>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</si>
  <si>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</si>
  <si>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</si>
  <si>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</si>
  <si>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</si>
  <si>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</si>
  <si>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</si>
  <si>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</si>
  <si>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</si>
  <si>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</si>
  <si>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</si>
  <si>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</si>
  <si>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</si>
  <si>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</si>
  <si>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</si>
  <si>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</si>
  <si>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</si>
  <si>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</si>
  <si>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</si>
  <si>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</si>
  <si>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</si>
  <si>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</si>
  <si>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</si>
  <si>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</si>
  <si>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</si>
  <si>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</si>
  <si>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</si>
  <si>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</si>
  <si>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</si>
  <si>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</si>
  <si>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</si>
  <si>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</si>
  <si>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</si>
  <si>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</si>
  <si>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</si>
  <si>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</si>
  <si>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</si>
  <si>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</si>
  <si>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</si>
  <si>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</si>
  <si>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</si>
  <si>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</si>
  <si>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</si>
  <si>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</si>
  <si>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</si>
  <si>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</si>
  <si>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</si>
  <si>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</si>
  <si>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</si>
  <si>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</si>
  <si>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</si>
  <si>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</si>
  <si>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</si>
  <si>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</si>
  <si>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</si>
  <si>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</si>
  <si>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</si>
  <si>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</si>
  <si>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</si>
  <si>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</si>
  <si>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</si>
  <si>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</si>
  <si>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</si>
  <si>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</si>
  <si>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</si>
  <si>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</si>
  <si>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</si>
  <si>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</si>
  <si>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</si>
  <si>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</si>
  <si>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</si>
  <si>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</si>
  <si>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</si>
  <si>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</si>
  <si>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</si>
  <si>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</si>
  <si>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</si>
  <si>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</si>
  <si>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</si>
  <si>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</si>
  <si>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</si>
  <si>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</si>
  <si>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</si>
  <si>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</si>
  <si>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</si>
  <si>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</si>
  <si>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</si>
  <si>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</si>
  <si>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</si>
  <si>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</si>
  <si>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</si>
  <si>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</si>
  <si>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</si>
  <si>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</si>
  <si>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</si>
  <si>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</si>
  <si>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</si>
  <si>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</si>
  <si>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</si>
  <si>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</si>
  <si>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</si>
  <si>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</si>
  <si>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</si>
  <si>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</si>
  <si>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</si>
  <si>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</si>
  <si>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</si>
  <si>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</si>
  <si>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</si>
  <si>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</si>
  <si>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</si>
  <si>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</si>
  <si>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</si>
  <si>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</si>
  <si>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</si>
  <si>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</si>
  <si>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</si>
  <si>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</si>
  <si>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</si>
  <si>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</si>
  <si>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</si>
  <si>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</si>
  <si>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</si>
  <si>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</si>
  <si>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</si>
  <si>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</si>
  <si>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</si>
  <si>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</si>
  <si>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</si>
  <si>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</si>
  <si>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</si>
  <si>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</si>
  <si>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</si>
  <si>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</si>
  <si>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</si>
  <si>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</si>
  <si>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</si>
  <si>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</si>
  <si>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</si>
  <si>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</si>
  <si>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</si>
  <si>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</si>
  <si>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</si>
  <si>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</si>
  <si>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</si>
  <si>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</si>
  <si>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</si>
  <si>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</si>
  <si>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</si>
  <si>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</si>
  <si>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</si>
  <si>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</si>
  <si>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</si>
  <si>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</si>
  <si>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</si>
  <si>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</si>
  <si>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</si>
  <si>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</si>
  <si>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</si>
  <si>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</si>
  <si>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</si>
  <si>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</si>
  <si>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</si>
  <si>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</si>
  <si>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</si>
  <si>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</si>
  <si>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</si>
  <si>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</si>
  <si>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</si>
  <si>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</si>
  <si>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</si>
  <si>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</si>
  <si>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</si>
  <si>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</si>
  <si>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</si>
  <si>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</si>
  <si>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</si>
  <si>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</si>
  <si>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</si>
  <si>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</si>
  <si>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</si>
  <si>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</si>
  <si>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</si>
  <si>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</si>
  <si>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</si>
  <si>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</si>
  <si>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</si>
  <si>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</si>
  <si>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</si>
  <si>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</si>
  <si>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</si>
  <si>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</si>
  <si>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</si>
  <si>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</si>
  <si>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</si>
  <si>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</si>
  <si>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</si>
  <si>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</si>
  <si>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</si>
  <si>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</si>
  <si>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</si>
  <si>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</si>
  <si>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</si>
  <si>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</si>
  <si>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</si>
  <si>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</si>
  <si>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</si>
  <si>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</si>
  <si>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</si>
  <si>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</si>
  <si>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</si>
  <si>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</si>
  <si>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</si>
  <si>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</si>
  <si>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</si>
  <si>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</si>
  <si>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</si>
  <si>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</si>
  <si>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</si>
  <si>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</si>
  <si>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</si>
  <si>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</si>
  <si>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</si>
  <si>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</si>
  <si>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</si>
  <si>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</si>
  <si>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</si>
  <si>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</si>
  <si>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</si>
  <si>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</si>
  <si>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</si>
  <si>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</si>
  <si>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</si>
  <si>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</si>
  <si>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</si>
  <si>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</si>
  <si>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</si>
  <si>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</si>
  <si>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</si>
  <si>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</si>
  <si>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</si>
  <si>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</si>
  <si>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</si>
  <si>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</si>
  <si>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</si>
  <si>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</si>
  <si>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</si>
  <si>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</si>
  <si>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</si>
  <si>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</si>
  <si>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</si>
  <si>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</si>
  <si>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</si>
  <si>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</si>
  <si>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</si>
  <si>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</si>
  <si>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</si>
  <si>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</si>
  <si>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</si>
  <si>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</si>
  <si>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</si>
  <si>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</si>
  <si>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</si>
  <si>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</si>
  <si>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</si>
  <si>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</si>
  <si>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</si>
  <si>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</si>
  <si>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</si>
  <si>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</si>
  <si>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</si>
  <si>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</si>
  <si>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</si>
  <si>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</si>
  <si>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</si>
  <si>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</si>
  <si>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</si>
  <si>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</si>
  <si>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</si>
  <si>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</si>
  <si>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</si>
  <si>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</si>
  <si>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</si>
  <si>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</si>
  <si>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</si>
  <si>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</si>
  <si>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</si>
  <si>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</si>
  <si>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</si>
  <si>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</si>
  <si>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</si>
  <si>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</si>
  <si>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</si>
  <si>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</si>
  <si>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</si>
  <si>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</si>
  <si>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</si>
  <si>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</si>
  <si>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</si>
  <si>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</si>
  <si>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</si>
  <si>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</si>
  <si>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</si>
  <si>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</si>
  <si>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</si>
  <si>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</si>
  <si>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</si>
  <si>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</si>
  <si>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</si>
  <si>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</si>
  <si>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</si>
  <si>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</si>
  <si>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</si>
  <si>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</si>
  <si>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</si>
  <si>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</si>
  <si>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</si>
  <si>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</si>
  <si>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</si>
  <si>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</si>
  <si>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</si>
  <si>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</si>
  <si>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</si>
  <si>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</si>
  <si>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</si>
  <si>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</si>
  <si>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</si>
  <si>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</si>
  <si>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</si>
  <si>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</si>
  <si>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</si>
  <si>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</si>
  <si>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</si>
  <si>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</si>
  <si>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</si>
  <si>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</si>
  <si>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</si>
  <si>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</si>
  <si>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</si>
  <si>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</si>
  <si>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</si>
  <si>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</si>
  <si>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</si>
  <si>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</si>
  <si>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</si>
  <si>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</si>
  <si>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</si>
  <si>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</si>
  <si>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</si>
  <si>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</si>
  <si>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</si>
  <si>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</si>
  <si>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</si>
  <si>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</si>
  <si>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</si>
  <si>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</si>
  <si>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</si>
  <si>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</si>
  <si>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</si>
  <si>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</si>
  <si>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</si>
  <si>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</si>
  <si>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</si>
  <si>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</si>
  <si>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</si>
  <si>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</si>
  <si>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</si>
  <si>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</si>
  <si>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</si>
  <si>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</si>
  <si>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</si>
  <si>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</si>
  <si>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</si>
  <si>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</si>
  <si>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</si>
  <si>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</si>
  <si>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</si>
  <si>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</si>
  <si>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</si>
  <si>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</si>
  <si>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</si>
  <si>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</si>
  <si>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</si>
  <si>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</si>
  <si>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</si>
  <si>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</si>
  <si>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</si>
  <si>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</si>
  <si>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</si>
  <si>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</si>
  <si>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</si>
  <si>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</si>
  <si>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</si>
  <si>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</si>
  <si>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</si>
  <si>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</si>
  <si>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</si>
  <si>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</si>
  <si>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</si>
  <si>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</si>
  <si>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</si>
  <si>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</si>
  <si>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</si>
  <si>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</si>
  <si>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</si>
  <si>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</si>
  <si>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</si>
  <si>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</si>
  <si>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</si>
  <si>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</si>
  <si>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</si>
  <si>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</si>
  <si>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</si>
  <si>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</si>
  <si>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</si>
  <si>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</si>
  <si>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</si>
  <si>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</si>
  <si>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</si>
  <si>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</si>
  <si>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</si>
  <si>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</si>
  <si>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</si>
  <si>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</si>
  <si>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</si>
  <si>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</si>
  <si>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</si>
  <si>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</si>
  <si>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</si>
  <si>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</si>
  <si>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</si>
  <si>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</si>
  <si>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</si>
  <si>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</si>
  <si>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</si>
  <si>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</si>
  <si>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</si>
  <si>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</si>
  <si>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</si>
  <si>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</si>
  <si>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</si>
  <si>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</si>
  <si>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</si>
  <si>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</si>
  <si>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</si>
  <si>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</si>
  <si>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</si>
  <si>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</si>
  <si>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</si>
  <si>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</si>
  <si>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</si>
  <si>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</si>
  <si>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</si>
  <si>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</si>
  <si>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</si>
  <si>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</si>
  <si>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</si>
  <si>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</si>
  <si>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</si>
  <si>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</si>
  <si>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</si>
  <si>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</si>
  <si>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</si>
  <si>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</si>
  <si>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</si>
  <si>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</si>
  <si>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</si>
  <si>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</si>
  <si>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</si>
  <si>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</si>
  <si>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</si>
  <si>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</si>
  <si>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</si>
  <si>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</si>
  <si>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</si>
  <si>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</si>
  <si>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</si>
  <si>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</si>
  <si>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</si>
  <si>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</si>
  <si>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</si>
  <si>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</si>
  <si>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</si>
  <si>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</si>
  <si>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</si>
  <si>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</si>
  <si>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</si>
  <si>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</si>
  <si>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</si>
  <si>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</si>
  <si>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</si>
  <si>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</si>
  <si>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</si>
  <si>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</si>
  <si>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</si>
  <si>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</si>
  <si>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</si>
  <si>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</si>
  <si>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</si>
  <si>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</si>
  <si>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</si>
  <si>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</si>
  <si>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</si>
  <si>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</si>
  <si>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</si>
  <si>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</si>
  <si>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</si>
  <si>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</si>
  <si>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</si>
  <si>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</si>
  <si>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</si>
  <si>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</si>
  <si>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</si>
  <si>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</si>
  <si>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</si>
  <si>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</si>
  <si>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</si>
  <si>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</si>
  <si>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</si>
  <si>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</si>
  <si>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</si>
  <si>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</si>
  <si>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</si>
  <si>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</si>
  <si>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</si>
  <si>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</si>
  <si>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</si>
  <si>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</si>
  <si>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</si>
  <si>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</si>
  <si>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</si>
  <si>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</si>
  <si>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</si>
  <si>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</si>
  <si>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</si>
  <si>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</si>
  <si>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</si>
  <si>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</si>
  <si>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</si>
  <si>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</si>
  <si>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</si>
  <si>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</si>
  <si>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</si>
  <si>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</si>
  <si>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</si>
  <si>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</si>
  <si>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</si>
  <si>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</si>
  <si>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</si>
  <si>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</si>
  <si>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</si>
  <si>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</si>
  <si>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</si>
  <si>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</si>
  <si>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</si>
  <si>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</si>
  <si>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</si>
  <si>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</si>
  <si>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</si>
  <si>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</si>
  <si>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</si>
  <si>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</si>
  <si>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</si>
  <si>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</si>
  <si>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</si>
  <si>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</si>
  <si>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</si>
  <si>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</si>
  <si>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</si>
  <si>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</si>
  <si>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</si>
  <si>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</si>
  <si>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</si>
  <si>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</si>
  <si>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</si>
  <si>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</si>
  <si>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</si>
  <si>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</si>
  <si>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</si>
  <si>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</si>
  <si>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</si>
  <si>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</si>
  <si>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</si>
  <si>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</si>
  <si>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</si>
  <si>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</si>
  <si>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</si>
  <si>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</si>
  <si>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</si>
  <si>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</si>
  <si>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</si>
  <si>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</si>
  <si>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</si>
  <si>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</si>
  <si>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</si>
  <si>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</si>
  <si>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</si>
  <si>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</si>
  <si>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</si>
  <si>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</si>
  <si>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</si>
  <si>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</si>
  <si>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</si>
  <si>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</si>
  <si>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</si>
  <si>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</si>
  <si>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</si>
  <si>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</si>
  <si>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</si>
  <si>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</si>
  <si>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</si>
  <si>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</si>
  <si>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</si>
  <si>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</si>
  <si>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</si>
  <si>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</si>
  <si>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</si>
  <si>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</si>
  <si>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</si>
  <si>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</si>
  <si>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</si>
  <si>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</si>
  <si>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</si>
  <si>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</si>
  <si>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</si>
  <si>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</si>
  <si>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</si>
  <si>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</si>
  <si>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</si>
  <si>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</si>
  <si>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</si>
  <si>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</si>
  <si>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</si>
  <si>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</si>
  <si>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</si>
  <si>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</si>
  <si>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</si>
  <si>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</si>
  <si>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</si>
  <si>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</si>
  <si>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</si>
  <si>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</si>
  <si>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</si>
  <si>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</si>
  <si>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</si>
  <si>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</si>
  <si>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</si>
  <si>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</si>
  <si>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</si>
  <si>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</si>
  <si>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</si>
  <si>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</si>
  <si>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</si>
  <si>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</si>
  <si>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</si>
  <si>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</si>
  <si>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</si>
  <si>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</si>
  <si>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</si>
  <si>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</si>
  <si>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</si>
  <si>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</si>
  <si>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</si>
  <si>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</si>
  <si>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</si>
  <si>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</si>
  <si>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</si>
  <si>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</si>
  <si>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</si>
  <si>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</si>
  <si>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</si>
  <si>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</si>
  <si>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</si>
  <si>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</si>
  <si>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</si>
  <si>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</si>
  <si>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</si>
  <si>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</si>
  <si>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</si>
  <si>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</si>
  <si>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</si>
  <si>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</si>
  <si>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</si>
  <si>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</si>
  <si>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</si>
  <si>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</si>
  <si>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</si>
  <si>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</si>
  <si>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</si>
  <si>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</si>
  <si>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</si>
  <si>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</si>
  <si>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</si>
  <si>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</si>
  <si>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</si>
  <si>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</si>
  <si>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</si>
  <si>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</si>
  <si>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</si>
  <si>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</si>
  <si>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</si>
  <si>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</si>
  <si>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</si>
  <si>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</si>
  <si>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</si>
  <si>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</si>
  <si>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</si>
  <si>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</si>
  <si>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</si>
  <si>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</si>
  <si>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</si>
  <si>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</si>
  <si>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</si>
  <si>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</si>
  <si>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</si>
  <si>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</si>
  <si>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</si>
  <si>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</si>
  <si>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</si>
  <si>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</si>
  <si>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</si>
  <si>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</si>
  <si>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</si>
  <si>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</si>
  <si>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</si>
  <si>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</si>
  <si>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</si>
  <si>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</si>
  <si>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</si>
  <si>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</si>
  <si>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</si>
  <si>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</si>
  <si>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</si>
  <si>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</si>
  <si>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</si>
  <si>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</si>
  <si>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</si>
  <si>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</si>
  <si>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</si>
  <si>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</si>
  <si>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</si>
  <si>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</si>
  <si>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</si>
  <si>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</si>
  <si>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</si>
  <si>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</si>
  <si>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</si>
  <si>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</si>
  <si>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</si>
  <si>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</si>
  <si>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</si>
  <si>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</si>
  <si>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</si>
  <si>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</si>
  <si>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</si>
  <si>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</si>
  <si>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</si>
  <si>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</si>
  <si>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</si>
  <si>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</si>
  <si>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</si>
  <si>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</si>
  <si>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</si>
  <si>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</si>
  <si>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</si>
  <si>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</si>
  <si>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</si>
  <si>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</si>
  <si>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</si>
  <si>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</si>
  <si>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</si>
  <si>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</si>
  <si>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</si>
  <si>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</si>
  <si>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</si>
  <si>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</si>
  <si>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</si>
  <si>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</si>
  <si>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</si>
  <si>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</si>
  <si>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</si>
  <si>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</si>
  <si>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</si>
  <si>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</si>
  <si>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</si>
  <si>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</si>
  <si>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</si>
  <si>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</si>
  <si>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</si>
  <si>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</si>
  <si>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</si>
  <si>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</si>
  <si>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</si>
  <si>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</si>
  <si>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</si>
  <si>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</si>
  <si>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</si>
  <si>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</si>
  <si>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</si>
  <si>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</si>
  <si>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</si>
  <si>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</si>
  <si>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</si>
  <si>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</si>
  <si>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</si>
  <si>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</si>
  <si>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</si>
  <si>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</si>
  <si>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</si>
  <si>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</si>
  <si>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</si>
  <si>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</si>
  <si>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</si>
  <si>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</si>
  <si>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</si>
  <si>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</si>
  <si>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</si>
  <si>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</si>
  <si>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</si>
  <si>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</si>
  <si>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</si>
  <si>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</si>
  <si>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</si>
  <si>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</si>
  <si>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</si>
  <si>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</si>
  <si>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</si>
  <si>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</si>
  <si>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</si>
  <si>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</si>
  <si>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</si>
  <si>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</si>
  <si>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</si>
  <si>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</si>
  <si>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</si>
  <si>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</si>
  <si>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</si>
  <si>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</si>
  <si>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</si>
  <si>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</si>
  <si>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</si>
  <si>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</si>
  <si>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</si>
  <si>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</si>
  <si>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</si>
  <si>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</si>
  <si>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</si>
  <si>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</si>
  <si>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</si>
  <si>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</si>
  <si>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</si>
  <si>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</si>
  <si>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</si>
  <si>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</si>
  <si>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</si>
  <si>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</si>
  <si>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</si>
  <si>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</si>
  <si>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</si>
  <si>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</si>
  <si>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</si>
  <si>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</si>
  <si>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</si>
  <si>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</si>
  <si>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</si>
  <si>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</si>
  <si>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</si>
  <si>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</si>
  <si>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</si>
  <si>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</si>
  <si>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</si>
  <si>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</si>
  <si>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</si>
  <si>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</si>
  <si>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</si>
  <si>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</si>
  <si>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</si>
  <si>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</si>
  <si>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</si>
  <si>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</si>
  <si>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</si>
  <si>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</si>
  <si>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</si>
  <si>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</si>
  <si>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</si>
  <si>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</si>
  <si>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</si>
  <si>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</si>
  <si>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</si>
  <si>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</si>
  <si>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</si>
  <si>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</si>
  <si>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</si>
  <si>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</si>
  <si>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</si>
  <si>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</si>
  <si>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</si>
  <si>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</si>
  <si>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</si>
  <si>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</si>
  <si>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</si>
  <si>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</si>
  <si>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</si>
  <si>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</si>
  <si>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</si>
  <si>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</si>
  <si>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</si>
  <si>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</si>
  <si>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</si>
  <si>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</si>
  <si>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</si>
  <si>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</si>
  <si>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</si>
  <si>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</si>
  <si>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</si>
  <si>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</si>
  <si>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</si>
  <si>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</si>
  <si>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</si>
  <si>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</si>
  <si>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</si>
  <si>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</si>
  <si>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</si>
  <si>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</si>
  <si>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</si>
  <si>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</si>
  <si>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</si>
  <si>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</si>
  <si>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</si>
  <si>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</si>
  <si>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</si>
  <si>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</si>
  <si>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</si>
  <si>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</si>
  <si>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</si>
  <si>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</si>
  <si>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</si>
  <si>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</si>
  <si>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</si>
  <si>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</si>
  <si>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</si>
  <si>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</si>
  <si>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</si>
  <si>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</si>
  <si>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</si>
  <si>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</si>
  <si>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</si>
  <si>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</si>
  <si>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</si>
  <si>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</si>
  <si>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</si>
  <si>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</si>
  <si>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</si>
  <si>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</si>
  <si>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</si>
  <si>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</si>
  <si>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</si>
  <si>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</si>
  <si>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</si>
  <si>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</si>
  <si>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</si>
  <si>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</si>
  <si>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</si>
  <si>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</si>
  <si>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</si>
  <si>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</si>
  <si>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</si>
  <si>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</si>
  <si>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</si>
  <si>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</si>
  <si>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</si>
  <si>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</si>
  <si>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</si>
  <si>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</si>
  <si>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</si>
  <si>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</si>
  <si>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</si>
  <si>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</si>
  <si>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</si>
  <si>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</si>
  <si>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</si>
  <si>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</si>
  <si>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</si>
  <si>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</si>
  <si>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</si>
  <si>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</si>
  <si>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</si>
  <si>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</si>
  <si>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</si>
  <si>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</si>
  <si>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</si>
  <si>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</si>
  <si>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</si>
  <si>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</si>
  <si>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</si>
  <si>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</si>
  <si>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</si>
  <si>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</si>
  <si>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</si>
  <si>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</si>
  <si>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</si>
  <si>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</si>
  <si>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</si>
  <si>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</si>
  <si>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</si>
  <si>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</si>
  <si>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</si>
  <si>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</si>
  <si>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</si>
  <si>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</si>
  <si>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</si>
  <si>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</si>
  <si>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</si>
  <si>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</si>
  <si>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</si>
  <si>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</si>
  <si>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</si>
  <si>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</si>
  <si>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</si>
  <si>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</si>
  <si>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</si>
  <si>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</si>
  <si>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</si>
  <si>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</si>
  <si>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</si>
  <si>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</si>
  <si>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</si>
  <si>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</si>
  <si>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</si>
  <si>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</si>
  <si>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</si>
  <si>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</si>
  <si>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</si>
  <si>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</si>
  <si>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</si>
  <si>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</si>
  <si>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</si>
  <si>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</si>
  <si>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</si>
  <si>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</si>
  <si>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</si>
  <si>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</si>
  <si>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</si>
  <si>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</si>
  <si>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</si>
  <si>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</si>
  <si>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</si>
  <si>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</si>
  <si>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</si>
  <si>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</si>
  <si>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</si>
  <si>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</si>
  <si>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</si>
  <si>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</si>
  <si>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</si>
  <si>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</si>
  <si>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</si>
  <si>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</si>
  <si>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</si>
  <si>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</si>
  <si>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</si>
  <si>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</si>
  <si>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</si>
  <si>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</si>
  <si>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</si>
  <si>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</si>
  <si>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</si>
  <si>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</si>
  <si>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</si>
  <si>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</si>
  <si>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</si>
  <si>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</si>
  <si>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</si>
  <si>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</si>
  <si>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</si>
  <si>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</si>
  <si>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</si>
  <si>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</si>
  <si>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</si>
  <si>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</si>
  <si>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</si>
  <si>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</si>
  <si>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</si>
  <si>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</si>
  <si>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</si>
  <si>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</si>
  <si>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</si>
  <si>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</si>
  <si>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</si>
  <si>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</si>
  <si>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</si>
  <si>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</si>
  <si>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</si>
  <si>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</si>
  <si>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</si>
  <si>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</si>
  <si>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</si>
  <si>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</si>
  <si>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</si>
  <si>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</si>
  <si>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</si>
  <si>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</si>
  <si>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</si>
  <si>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</si>
  <si>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</si>
  <si>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</si>
  <si>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</si>
  <si>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</si>
  <si>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</si>
  <si>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</si>
  <si>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</si>
  <si>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</si>
  <si>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</si>
  <si>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</si>
  <si>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</si>
  <si>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</si>
  <si>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</si>
  <si>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</si>
  <si>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</si>
  <si>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</si>
  <si>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</si>
  <si>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</si>
  <si>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</si>
  <si>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</si>
  <si>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</si>
  <si>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</si>
  <si>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</si>
  <si>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</si>
  <si>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</si>
  <si>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</si>
  <si>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</si>
  <si>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</si>
  <si>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</si>
  <si>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</si>
  <si>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</si>
  <si>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</si>
  <si>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</si>
  <si>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</si>
  <si>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</si>
  <si>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</si>
  <si>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</si>
  <si>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</si>
  <si>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</si>
  <si>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</si>
  <si>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</si>
  <si>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</si>
  <si>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</si>
  <si>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</si>
  <si>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</si>
  <si>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</si>
  <si>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</si>
  <si>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</si>
  <si>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</si>
  <si>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</si>
  <si>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</si>
  <si>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</si>
  <si>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</si>
  <si>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</si>
  <si>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</si>
  <si>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</si>
  <si>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</si>
  <si>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</si>
  <si>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</si>
  <si>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</si>
  <si>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</si>
  <si>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</si>
  <si>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</si>
  <si>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</si>
  <si>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</si>
  <si>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</si>
  <si>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</si>
  <si>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</si>
  <si>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</si>
  <si>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</si>
  <si>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</si>
  <si>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</si>
  <si>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</si>
  <si>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</si>
  <si>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</si>
  <si>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</si>
  <si>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</si>
  <si>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</si>
  <si>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</si>
  <si>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</si>
  <si>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</si>
  <si>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</si>
  <si>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</si>
  <si>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</si>
  <si>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</si>
  <si>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</si>
  <si>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</si>
  <si>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</si>
  <si>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</si>
  <si>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</si>
  <si>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</si>
  <si>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</si>
  <si>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</si>
  <si>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</si>
  <si>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</si>
  <si>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</si>
  <si>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</si>
  <si>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</si>
  <si>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</si>
  <si>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</si>
  <si>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</si>
  <si>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</si>
  <si>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</si>
  <si>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</si>
  <si>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</si>
  <si>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</si>
  <si>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</si>
  <si>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</si>
  <si>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</si>
  <si>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</si>
  <si>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</si>
  <si>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</si>
  <si>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</si>
  <si>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</si>
  <si>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</si>
  <si>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</si>
  <si>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</si>
  <si>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</si>
  <si>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</si>
  <si>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</si>
  <si>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</si>
  <si>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</si>
  <si>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</si>
  <si>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</si>
  <si>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</si>
  <si>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</si>
  <si>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</si>
  <si>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</si>
  <si>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</si>
  <si>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</si>
  <si>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</si>
  <si>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</si>
  <si>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</si>
  <si>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</si>
  <si>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</si>
  <si>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</si>
  <si>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</si>
  <si>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</si>
  <si>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</si>
  <si>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</si>
  <si>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</si>
  <si>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</si>
  <si>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</si>
  <si>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</si>
  <si>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</si>
  <si>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</si>
  <si>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</si>
  <si>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</si>
  <si>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</si>
  <si>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</si>
  <si>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</si>
  <si>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</si>
  <si>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</si>
  <si>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</si>
  <si>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</si>
  <si>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</si>
  <si>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</si>
  <si>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</si>
  <si>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</si>
  <si>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</si>
  <si>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</si>
  <si>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</si>
  <si>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</si>
  <si>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</si>
  <si>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</si>
  <si>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</si>
  <si>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</si>
  <si>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</si>
  <si>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</si>
  <si>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</si>
  <si>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</si>
  <si>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</si>
  <si>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</si>
  <si>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</si>
  <si>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</si>
  <si>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</si>
  <si>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</si>
  <si>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</si>
  <si>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</si>
  <si>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</si>
  <si>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</si>
  <si>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</si>
  <si>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</si>
  <si>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</si>
  <si>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</si>
  <si>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</si>
  <si>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</si>
  <si>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</si>
  <si>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</si>
  <si>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</si>
  <si>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</si>
  <si>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</si>
  <si>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</si>
  <si>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</si>
  <si>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</si>
  <si>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</si>
  <si>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</si>
  <si>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</si>
  <si>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</si>
  <si>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</si>
  <si>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</si>
  <si>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</si>
  <si>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</si>
  <si>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</si>
  <si>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</si>
  <si>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</si>
  <si>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</si>
  <si>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</si>
  <si>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</si>
  <si>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</si>
  <si>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</si>
  <si>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</si>
  <si>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</si>
  <si>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</si>
  <si>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</si>
  <si>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</si>
  <si>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</si>
  <si>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</si>
  <si>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</si>
  <si>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</si>
  <si>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</si>
  <si>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</si>
  <si>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</si>
  <si>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</si>
  <si>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</si>
  <si>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</si>
  <si>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</si>
  <si>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</si>
  <si>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</si>
  <si>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</si>
  <si>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</si>
  <si>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</si>
  <si>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</si>
  <si>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</si>
  <si>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</si>
  <si>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</si>
  <si>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</si>
  <si>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</si>
  <si>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</si>
  <si>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</si>
  <si>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</si>
  <si>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</si>
  <si>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</si>
  <si>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</si>
  <si>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</si>
  <si>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</si>
  <si>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</si>
  <si>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</si>
  <si>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</si>
  <si>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</si>
  <si>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</si>
  <si>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</si>
  <si>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</si>
  <si>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</si>
  <si>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</si>
  <si>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</si>
  <si>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</si>
  <si>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</si>
  <si>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</si>
  <si>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</si>
  <si>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</si>
  <si>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</si>
  <si>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</si>
  <si>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</si>
  <si>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</si>
  <si>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</si>
  <si>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</si>
  <si>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</si>
  <si>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</si>
  <si>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</si>
  <si>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</si>
  <si>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</si>
  <si>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</si>
  <si>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</si>
  <si>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</si>
  <si>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</si>
  <si>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</si>
  <si>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</si>
  <si>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</si>
  <si>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</si>
  <si>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</si>
  <si>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</si>
  <si>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</si>
  <si>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</si>
  <si>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</si>
  <si>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</si>
  <si>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</si>
  <si>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</si>
  <si>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</si>
  <si>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</si>
  <si>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</si>
  <si>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</si>
  <si>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</si>
  <si>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</si>
  <si>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</si>
  <si>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</si>
  <si>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</si>
  <si>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</si>
  <si>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</si>
  <si>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</si>
  <si>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</si>
  <si>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</si>
  <si>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</si>
  <si>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</si>
  <si>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</si>
  <si>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</si>
  <si>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</si>
  <si>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</si>
  <si>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</si>
  <si>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</si>
  <si>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</si>
  <si>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</si>
  <si>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</si>
  <si>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</si>
  <si>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</si>
  <si>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</si>
  <si>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</si>
  <si>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</si>
  <si>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</si>
  <si>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</si>
  <si>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</si>
  <si>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</si>
  <si>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</si>
  <si>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</si>
  <si>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</si>
  <si>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</si>
  <si>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</si>
  <si>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</si>
  <si>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</si>
  <si>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</si>
  <si>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</si>
  <si>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</si>
  <si>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</si>
  <si>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</si>
  <si>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</si>
  <si>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</si>
  <si>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</si>
  <si>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</si>
  <si>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</si>
  <si>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</si>
  <si>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</si>
  <si>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</si>
  <si>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</si>
  <si>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</si>
  <si>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</si>
  <si>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</si>
  <si>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</si>
  <si>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</si>
  <si>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</si>
  <si>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</si>
  <si>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</si>
  <si>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</si>
  <si>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</si>
  <si>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</si>
  <si>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</si>
  <si>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</si>
  <si>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</si>
  <si>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</si>
  <si>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</si>
  <si>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</si>
  <si>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</si>
  <si>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</si>
  <si>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</si>
  <si>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</si>
  <si>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</si>
  <si>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</si>
  <si>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</si>
  <si>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</si>
  <si>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</si>
  <si>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</si>
  <si>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</si>
  <si>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</si>
  <si>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</si>
  <si>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</si>
  <si>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</si>
  <si>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</si>
  <si>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</si>
  <si>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</si>
  <si>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</si>
  <si>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</si>
  <si>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</si>
  <si>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</si>
  <si>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</si>
  <si>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</si>
  <si>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</si>
  <si>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</si>
  <si>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</si>
  <si>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</si>
  <si>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</si>
  <si>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</si>
  <si>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</si>
  <si>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</si>
  <si>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</si>
  <si>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</si>
  <si>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</si>
  <si>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</si>
  <si>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</si>
  <si>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</si>
  <si>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</si>
  <si>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</si>
  <si>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</si>
  <si>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</si>
  <si>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</si>
  <si>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</si>
  <si>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</si>
  <si>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</si>
  <si>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</si>
  <si>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</si>
  <si>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</si>
  <si>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</si>
  <si>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</si>
  <si>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</si>
  <si>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</si>
  <si>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</si>
  <si>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</si>
  <si>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</si>
  <si>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</si>
  <si>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</si>
  <si>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</si>
  <si>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</si>
  <si>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</si>
  <si>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</si>
  <si>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</si>
  <si>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</si>
  <si>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</si>
  <si>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</si>
  <si>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</si>
  <si>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</si>
  <si>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</si>
  <si>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</si>
  <si>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</si>
  <si>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</si>
  <si>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</si>
  <si>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</si>
  <si>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</si>
  <si>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</si>
  <si>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</si>
  <si>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</si>
  <si>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</si>
  <si>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</si>
  <si>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</si>
  <si>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</si>
  <si>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</si>
  <si>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</si>
  <si>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</si>
  <si>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</si>
  <si>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</si>
  <si>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</si>
  <si>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</si>
  <si>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</si>
  <si>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</si>
  <si>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</si>
  <si>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</si>
  <si>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</si>
  <si>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</si>
  <si>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</si>
  <si>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</si>
  <si>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</si>
  <si>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</si>
  <si>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</si>
  <si>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</si>
  <si>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</si>
  <si>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</si>
  <si>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</si>
  <si>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</si>
  <si>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</si>
  <si>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</si>
  <si>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</si>
  <si>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</si>
  <si>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</si>
  <si>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</si>
  <si>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</si>
  <si>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</si>
  <si>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</si>
  <si>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</si>
  <si>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</si>
  <si>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</si>
  <si>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</si>
  <si>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</si>
  <si>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</si>
  <si>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</si>
  <si>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</si>
  <si>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</si>
  <si>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</si>
  <si>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</si>
  <si>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</si>
  <si>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</si>
  <si>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</si>
  <si>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</si>
  <si>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</si>
  <si>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</si>
  <si>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</si>
  <si>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</si>
  <si>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</si>
  <si>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</si>
  <si>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</si>
  <si>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</si>
  <si>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</si>
  <si>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</si>
  <si>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</si>
  <si>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</si>
  <si>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</si>
  <si>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</si>
  <si>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</si>
  <si>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</si>
  <si>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</si>
  <si>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</si>
  <si>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</si>
  <si>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</si>
  <si>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</si>
  <si>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</si>
  <si>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</si>
  <si>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</si>
  <si>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</si>
  <si>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</si>
  <si>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</si>
  <si>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</si>
  <si>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</si>
  <si>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</si>
  <si>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</si>
  <si>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</si>
  <si>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</si>
  <si>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</si>
  <si>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</si>
  <si>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</si>
  <si>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</si>
  <si>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</si>
  <si>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</si>
  <si>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</si>
  <si>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</si>
  <si>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</si>
  <si>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</si>
  <si>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</si>
  <si>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</si>
  <si>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</si>
  <si>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</si>
  <si>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</si>
  <si>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</si>
  <si>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</si>
  <si>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</si>
  <si>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</si>
  <si>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</si>
  <si>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</si>
  <si>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</si>
  <si>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</si>
  <si>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</si>
  <si>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</si>
  <si>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</si>
  <si>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</si>
  <si>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</si>
  <si>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</si>
  <si>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</si>
  <si>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</si>
  <si>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</si>
  <si>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</si>
  <si>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</si>
  <si>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</si>
  <si>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</si>
  <si>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</si>
  <si>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</si>
  <si>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</si>
  <si>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</si>
  <si>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</si>
  <si>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</si>
  <si>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</si>
  <si>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</si>
  <si>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</si>
  <si>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</si>
  <si>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</si>
  <si>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</si>
  <si>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</si>
  <si>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</si>
  <si>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</si>
  <si>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</si>
  <si>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</si>
  <si>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</si>
  <si>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</si>
  <si>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</si>
  <si>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</si>
  <si>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</si>
  <si>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</si>
  <si>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</si>
  <si>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</si>
  <si>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</si>
  <si>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</si>
  <si>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</si>
  <si>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</si>
  <si>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</si>
  <si>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</si>
  <si>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</si>
  <si>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</si>
  <si>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</si>
  <si>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</si>
  <si>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</si>
  <si>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</si>
  <si>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</si>
  <si>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</si>
  <si>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</si>
  <si>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</si>
  <si>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</si>
  <si>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</si>
  <si>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</si>
  <si>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</si>
  <si>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</si>
  <si>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</si>
  <si>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</si>
  <si>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</si>
  <si>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</si>
  <si>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</si>
  <si>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</si>
  <si>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</si>
  <si>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</si>
  <si>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</si>
  <si>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</si>
  <si>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</si>
  <si>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</si>
  <si>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</si>
  <si>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</si>
  <si>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</si>
  <si>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</si>
  <si>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</si>
  <si>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</si>
  <si>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</si>
  <si>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</si>
  <si>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</si>
  <si>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</si>
  <si>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</si>
  <si>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</si>
  <si>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</si>
  <si>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</si>
  <si>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</si>
  <si>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</si>
  <si>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</si>
  <si>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</si>
  <si>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</si>
  <si>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</si>
  <si>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</si>
  <si>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</si>
  <si>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</si>
  <si>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</si>
  <si>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</si>
  <si>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</si>
  <si>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</si>
  <si>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</si>
  <si>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</si>
  <si>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</si>
  <si>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</si>
  <si>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</si>
  <si>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</si>
  <si>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</si>
  <si>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</si>
  <si>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</si>
  <si>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</si>
  <si>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</si>
  <si>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</si>
  <si>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</si>
  <si>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</si>
  <si>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</si>
  <si>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</si>
  <si>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</si>
  <si>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</si>
  <si>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</si>
  <si>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</si>
  <si>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</si>
  <si>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</si>
  <si>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</si>
  <si>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</si>
  <si>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</si>
  <si>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</si>
  <si>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</si>
  <si>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</si>
  <si>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</si>
  <si>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</si>
  <si>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</si>
  <si>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</si>
  <si>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</si>
  <si>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</si>
  <si>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</si>
  <si>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</si>
  <si>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</si>
  <si>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</si>
  <si>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</si>
  <si>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</si>
  <si>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</si>
  <si>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</si>
  <si>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</si>
  <si>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</si>
  <si>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</si>
  <si>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</si>
  <si>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</si>
  <si>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</si>
  <si>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</si>
  <si>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</si>
  <si>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</si>
  <si>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</si>
  <si>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</si>
  <si>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</si>
  <si>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</si>
  <si>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</si>
  <si>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</si>
  <si>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</si>
  <si>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</si>
  <si>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</si>
  <si>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</si>
  <si>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</si>
  <si>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</si>
  <si>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</si>
  <si>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</si>
  <si>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</si>
  <si>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</si>
  <si>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</si>
  <si>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</si>
  <si>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</si>
  <si>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</si>
  <si>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</si>
  <si>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</si>
  <si>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</si>
  <si>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</si>
  <si>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</si>
  <si>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</si>
  <si>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</si>
  <si>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</si>
  <si>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</si>
  <si>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</si>
  <si>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</si>
  <si>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</si>
  <si>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</si>
  <si>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</si>
  <si>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</si>
  <si>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</si>
  <si>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</si>
  <si>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</si>
  <si>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</si>
  <si>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</si>
  <si>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</si>
  <si>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</si>
  <si>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</si>
  <si>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</si>
  <si>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</si>
  <si>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</si>
  <si>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</si>
  <si>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</si>
  <si>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</si>
  <si>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</si>
  <si>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</si>
  <si>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</si>
  <si>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</si>
  <si>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</si>
  <si>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</si>
  <si>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</si>
  <si>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</si>
  <si>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</si>
  <si>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</si>
  <si>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</si>
  <si>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</si>
  <si>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</si>
  <si>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</si>
  <si>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</si>
  <si>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</si>
  <si>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</si>
  <si>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</si>
  <si>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</si>
  <si>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</si>
  <si>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</si>
  <si>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</si>
  <si>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</si>
  <si>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</si>
  <si>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</si>
  <si>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</si>
  <si>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</si>
  <si>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</si>
  <si>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</si>
  <si>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</si>
  <si>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</si>
  <si>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</si>
  <si>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</si>
  <si>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</si>
  <si>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</si>
  <si>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</si>
  <si>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</si>
  <si>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</si>
  <si>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</si>
  <si>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</si>
  <si>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</si>
  <si>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</si>
  <si>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</si>
  <si>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</si>
  <si>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</si>
  <si>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</si>
  <si>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</si>
  <si>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</si>
  <si>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</si>
  <si>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</si>
  <si>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</si>
  <si>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</si>
  <si>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</si>
  <si>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</si>
  <si>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</si>
  <si>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</si>
  <si>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</si>
  <si>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</si>
  <si>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</si>
  <si>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</si>
  <si>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</si>
  <si>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</si>
  <si>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</si>
  <si>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</si>
  <si>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</si>
  <si>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</si>
  <si>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</si>
  <si>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</si>
  <si>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</si>
  <si>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</si>
  <si>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</si>
  <si>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</si>
  <si>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</si>
  <si>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</si>
  <si>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</si>
  <si>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</si>
  <si>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</si>
  <si>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</si>
  <si>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</si>
  <si>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</si>
  <si>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</si>
  <si>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</si>
  <si>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</si>
  <si>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</si>
  <si>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</si>
  <si>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</si>
  <si>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</si>
  <si>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</si>
  <si>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</si>
  <si>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</si>
  <si>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</si>
  <si>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</si>
  <si>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</si>
  <si>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</si>
  <si>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</si>
  <si>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</si>
  <si>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</si>
  <si>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</si>
  <si>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</si>
  <si>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</si>
  <si>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</si>
  <si>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</si>
  <si>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</si>
  <si>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</si>
  <si>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</si>
  <si>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</si>
  <si>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</si>
  <si>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</si>
  <si>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</si>
  <si>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</si>
  <si>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</si>
  <si>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</si>
  <si>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</si>
  <si>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</si>
  <si>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</si>
  <si>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</si>
  <si>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</si>
  <si>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</si>
  <si>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</si>
  <si>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</si>
  <si>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</si>
  <si>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</si>
  <si>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</si>
  <si>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</si>
  <si>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</si>
  <si>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</si>
  <si>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</si>
  <si>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</si>
  <si>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</si>
  <si>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</si>
  <si>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</si>
  <si>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</si>
  <si>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</si>
  <si>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</si>
  <si>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</si>
  <si>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</si>
  <si>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</si>
  <si>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</si>
  <si>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</si>
  <si>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</si>
  <si>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</si>
  <si>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</si>
  <si>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</si>
  <si>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</si>
  <si>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</si>
  <si>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</si>
  <si>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</si>
  <si>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</si>
  <si>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</si>
  <si>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</si>
  <si>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</si>
  <si>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</si>
  <si>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</si>
  <si>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</si>
  <si>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</si>
  <si>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</si>
  <si>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</si>
  <si>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</si>
  <si>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</si>
  <si>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</si>
  <si>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</si>
  <si>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</si>
  <si>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</si>
  <si>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</si>
  <si>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</si>
  <si>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</si>
  <si>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</si>
  <si>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</si>
  <si>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</si>
  <si>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</si>
  <si>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</si>
  <si>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</si>
  <si>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</si>
  <si>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</si>
  <si>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</si>
  <si>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</si>
  <si>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</si>
  <si>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</si>
  <si>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</si>
  <si>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</si>
  <si>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</si>
  <si>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</si>
  <si>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</si>
  <si>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</si>
  <si>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</si>
  <si>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</si>
  <si>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</si>
  <si>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</si>
  <si>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</si>
  <si>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</si>
  <si>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</si>
  <si>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</si>
  <si>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</si>
  <si>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</si>
  <si>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</si>
  <si>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</si>
  <si>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</si>
  <si>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</si>
  <si>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</si>
  <si>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</si>
  <si>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</si>
  <si>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</si>
  <si>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</si>
  <si>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</si>
  <si>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</si>
  <si>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</si>
  <si>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</si>
  <si>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</si>
  <si>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</si>
  <si>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</si>
  <si>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</si>
  <si>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</si>
  <si>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</si>
  <si>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</si>
  <si>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</si>
  <si>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</si>
  <si>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</si>
  <si>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</si>
  <si>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</si>
  <si>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</si>
  <si>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</si>
  <si>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</si>
  <si>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</si>
  <si>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</si>
  <si>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</si>
  <si>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</si>
  <si>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</si>
  <si>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</si>
  <si>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</si>
  <si>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</si>
  <si>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</si>
  <si>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</si>
  <si>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</si>
  <si>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</si>
  <si>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</si>
  <si>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</si>
  <si>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</si>
  <si>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</si>
  <si>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</si>
  <si>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</si>
  <si>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</si>
  <si>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</si>
  <si>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</si>
  <si>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</si>
  <si>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</si>
  <si>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</si>
  <si>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</si>
  <si>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</si>
  <si>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</si>
  <si>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</si>
  <si>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</si>
  <si>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</si>
  <si>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</si>
  <si>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</si>
  <si>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</si>
  <si>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</si>
  <si>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</si>
  <si>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</si>
  <si>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</si>
  <si>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</si>
  <si>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</si>
  <si>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</si>
  <si>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</si>
  <si>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</si>
  <si>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</si>
  <si>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</si>
  <si>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</si>
  <si>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</si>
  <si>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</si>
  <si>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</si>
  <si>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</si>
  <si>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</si>
  <si>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</si>
  <si>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</si>
  <si>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</si>
  <si>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</si>
  <si>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</si>
  <si>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</si>
  <si>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</si>
  <si>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</si>
  <si>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</si>
  <si>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</si>
  <si>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</si>
  <si>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</si>
  <si>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</si>
  <si>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</si>
  <si>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</si>
  <si>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</si>
  <si>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</si>
  <si>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</si>
  <si>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</si>
  <si>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</si>
  <si>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</si>
  <si>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</si>
  <si>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</si>
  <si>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</si>
  <si>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</si>
  <si>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</si>
  <si>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</si>
  <si>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</si>
  <si>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</si>
  <si>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</si>
  <si>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</si>
  <si>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</si>
  <si>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</si>
  <si>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</si>
  <si>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</si>
  <si>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</si>
  <si>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</si>
  <si>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</si>
  <si>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</si>
  <si>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</si>
  <si>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</si>
  <si>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</si>
  <si>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</si>
  <si>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</si>
  <si>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</si>
  <si>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</si>
  <si>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</si>
  <si>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</si>
  <si>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</si>
  <si>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</si>
  <si>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</si>
  <si>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</si>
  <si>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</si>
  <si>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</si>
  <si>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</si>
  <si>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</si>
  <si>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</si>
  <si>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</si>
  <si>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</si>
  <si>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</si>
  <si>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</si>
  <si>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</si>
  <si>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</si>
  <si>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</si>
  <si>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</si>
  <si>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</si>
  <si>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</si>
  <si>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</si>
  <si>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</si>
  <si>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</si>
  <si>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</si>
  <si>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</si>
  <si>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</si>
  <si>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</si>
  <si>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</si>
  <si>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</si>
  <si>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</si>
  <si>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</si>
  <si>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</si>
  <si>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</si>
  <si>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</si>
  <si>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</si>
  <si>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</si>
  <si>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</si>
  <si>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</si>
  <si>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</si>
  <si>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</si>
  <si>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</si>
  <si>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</si>
  <si>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</si>
  <si>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</si>
  <si>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</si>
  <si>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</si>
  <si>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</si>
  <si>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</si>
  <si>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</si>
  <si>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</si>
  <si>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</si>
  <si>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</si>
  <si>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</si>
  <si>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</si>
  <si>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</si>
  <si>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</si>
  <si>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</si>
  <si>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</si>
  <si>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</si>
  <si>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</si>
  <si>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</si>
  <si>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</si>
  <si>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</si>
  <si>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</si>
  <si>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</si>
  <si>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</si>
  <si>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</si>
  <si>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</si>
  <si>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</si>
  <si>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</si>
  <si>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</si>
  <si>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</si>
  <si>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</si>
  <si>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</si>
  <si>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</si>
  <si>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</si>
  <si>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</si>
  <si>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</si>
  <si>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</si>
  <si>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</si>
  <si>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</si>
  <si>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</si>
  <si>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</si>
  <si>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</si>
  <si>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</si>
  <si>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</si>
  <si>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</si>
  <si>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</si>
  <si>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</si>
  <si>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</si>
  <si>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</si>
  <si>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</si>
  <si>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</si>
  <si>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</si>
  <si>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</si>
  <si>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</si>
  <si>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</si>
  <si>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</si>
  <si>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</si>
  <si>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</si>
  <si>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</si>
  <si>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</si>
  <si>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</si>
  <si>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</si>
  <si>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</si>
  <si>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</si>
  <si>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</si>
  <si>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</si>
  <si>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</si>
  <si>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</si>
  <si>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</si>
  <si>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</si>
  <si>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</si>
  <si>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</si>
  <si>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</si>
  <si>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</si>
  <si>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</si>
  <si>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</si>
  <si>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</si>
  <si>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</si>
  <si>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</si>
  <si>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</si>
  <si>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</si>
  <si>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</si>
  <si>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</si>
  <si>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</si>
  <si>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</si>
  <si>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</si>
  <si>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</si>
  <si>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</si>
  <si>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</si>
  <si>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</si>
  <si>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</si>
  <si>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</si>
  <si>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</si>
  <si>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</si>
  <si>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</si>
  <si>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</si>
  <si>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</si>
  <si>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</si>
  <si>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</si>
  <si>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</si>
  <si>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</si>
  <si>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</si>
  <si>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</si>
  <si>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</si>
  <si>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</si>
  <si>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</si>
  <si>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</si>
  <si>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</si>
  <si>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</si>
  <si>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</si>
  <si>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</si>
  <si>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</si>
  <si>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</si>
  <si>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</si>
  <si>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</si>
  <si>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</si>
  <si>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</si>
  <si>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</si>
  <si>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</si>
  <si>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</si>
  <si>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</si>
  <si>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</si>
  <si>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</si>
  <si>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</si>
  <si>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</si>
  <si>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</si>
  <si>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</si>
  <si>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</si>
  <si>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</si>
  <si>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</si>
  <si>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</si>
  <si>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</si>
  <si>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</si>
  <si>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</si>
  <si>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</si>
  <si>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</si>
  <si>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</si>
  <si>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</si>
  <si>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</si>
  <si>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</si>
  <si>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</si>
  <si>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</si>
  <si>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</si>
  <si>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</si>
  <si>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</si>
  <si>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</si>
  <si>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</si>
  <si>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</si>
  <si>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</si>
  <si>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</si>
  <si>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</si>
  <si>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</si>
  <si>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</si>
  <si>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</si>
  <si>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</si>
  <si>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</si>
  <si>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</si>
  <si>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</si>
  <si>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</si>
  <si>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</si>
  <si>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</si>
  <si>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</si>
  <si>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</si>
  <si>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</si>
  <si>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</si>
  <si>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</si>
  <si>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</si>
  <si>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</si>
  <si>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</si>
  <si>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</si>
  <si>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</si>
  <si>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</si>
  <si>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</si>
  <si>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</si>
  <si>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</si>
  <si>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</si>
  <si>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</si>
  <si>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</si>
  <si>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</si>
  <si>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</si>
  <si>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</si>
  <si>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</si>
  <si>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</si>
  <si>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</si>
  <si>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</si>
  <si>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</si>
  <si>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</si>
  <si>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</si>
  <si>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</si>
  <si>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</si>
  <si>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</si>
  <si>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</si>
  <si>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</si>
  <si>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</si>
  <si>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</si>
  <si>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</si>
  <si>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</si>
  <si>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</si>
  <si>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</si>
  <si>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</si>
  <si>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</si>
  <si>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</si>
  <si>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</si>
  <si>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</si>
  <si>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</si>
  <si>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</si>
  <si>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</si>
  <si>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</si>
  <si>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</si>
  <si>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</si>
  <si>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</si>
  <si>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</si>
  <si>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</si>
  <si>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</si>
  <si>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</si>
  <si>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</si>
  <si>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</si>
  <si>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</si>
  <si>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</si>
  <si>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</si>
  <si>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</si>
  <si>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</si>
  <si>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</si>
  <si>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</si>
  <si>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</si>
  <si>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</si>
  <si>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</si>
  <si>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</si>
  <si>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</si>
  <si>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</si>
  <si>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</si>
  <si>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</si>
  <si>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</si>
  <si>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</si>
  <si>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</si>
  <si>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</si>
  <si>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</si>
  <si>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</si>
  <si>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</si>
  <si>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</si>
  <si>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</si>
  <si>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</si>
  <si>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</si>
  <si>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</si>
  <si>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</si>
  <si>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</si>
  <si>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</si>
  <si>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</si>
  <si>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</si>
  <si>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</si>
  <si>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</si>
  <si>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</si>
  <si>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</si>
  <si>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</si>
  <si>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</si>
  <si>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</si>
  <si>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</si>
  <si>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</si>
  <si>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</si>
  <si>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</si>
  <si>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</si>
  <si>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</si>
  <si>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</si>
  <si>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</si>
  <si>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</si>
  <si>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</si>
  <si>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</si>
  <si>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</si>
  <si>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</si>
  <si>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</si>
  <si>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</si>
  <si>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</si>
  <si>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</si>
  <si>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</si>
  <si>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</si>
  <si>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</si>
  <si>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</si>
  <si>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</si>
  <si>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</si>
  <si>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</si>
  <si>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</si>
  <si>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</si>
  <si>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</si>
  <si>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</si>
  <si>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</si>
  <si>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</si>
  <si>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</si>
  <si>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</si>
  <si>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</si>
  <si>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</si>
  <si>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</si>
  <si>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</si>
  <si>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</si>
  <si>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</si>
  <si>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</si>
  <si>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</si>
  <si>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</si>
  <si>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</si>
  <si>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</si>
  <si>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</si>
  <si>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</si>
  <si>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</si>
  <si>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</si>
  <si>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</si>
  <si>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</si>
  <si>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</si>
  <si>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</si>
  <si>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</si>
  <si>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</si>
  <si>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</si>
  <si>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</si>
  <si>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</si>
  <si>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</si>
  <si>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</si>
  <si>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</si>
  <si>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</si>
  <si>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</si>
  <si>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</si>
  <si>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</si>
  <si>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</si>
  <si>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</si>
  <si>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</si>
  <si>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</si>
  <si>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</si>
  <si>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</si>
  <si>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</si>
  <si>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</si>
  <si>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</si>
  <si>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</si>
  <si>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</si>
  <si>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</si>
  <si>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</si>
  <si>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</si>
  <si>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</si>
  <si>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</si>
  <si>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</si>
  <si>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</si>
  <si>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</si>
  <si>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</si>
  <si>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</si>
  <si>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</si>
  <si>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</si>
  <si>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</si>
  <si>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</si>
  <si>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</si>
  <si>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</si>
  <si>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</si>
  <si>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</si>
  <si>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</si>
  <si>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</si>
  <si>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</si>
  <si>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</si>
  <si>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</si>
  <si>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</si>
  <si>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</si>
  <si>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</si>
  <si>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</si>
  <si>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</si>
  <si>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</si>
  <si>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</si>
  <si>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</si>
  <si>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</si>
  <si>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</si>
  <si>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</si>
  <si>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</si>
  <si>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</si>
  <si>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</si>
  <si>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</si>
  <si>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</si>
  <si>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</si>
  <si>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</si>
  <si>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</si>
  <si>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</si>
  <si>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</si>
  <si>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</si>
  <si>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</si>
  <si>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</si>
  <si>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</si>
  <si>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</si>
  <si>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</si>
  <si>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</si>
  <si>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</si>
  <si>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</si>
  <si>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</si>
  <si>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</si>
  <si>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</si>
  <si>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</si>
  <si>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</si>
  <si>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</si>
  <si>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</si>
  <si>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</si>
  <si>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</si>
  <si>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</si>
  <si>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</si>
  <si>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</si>
  <si>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</si>
  <si>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</si>
  <si>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</si>
  <si>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</si>
  <si>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</si>
  <si>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</si>
  <si>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</si>
  <si>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</si>
  <si>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</si>
  <si>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</si>
  <si>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</si>
  <si>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</si>
  <si>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</si>
  <si>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</si>
  <si>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</si>
  <si>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</si>
  <si>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</si>
  <si>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</si>
  <si>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</si>
  <si>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</si>
  <si>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</si>
  <si>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</si>
  <si>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</si>
  <si>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</si>
  <si>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</si>
  <si>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</si>
  <si>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</si>
  <si>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</si>
  <si>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</si>
  <si>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</si>
  <si>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</si>
  <si>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</si>
  <si>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</si>
  <si>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</si>
  <si>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</si>
  <si>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</si>
  <si>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</si>
  <si>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</si>
  <si>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</si>
  <si>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</si>
  <si>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</si>
  <si>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</si>
  <si>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</si>
  <si>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</si>
  <si>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</si>
  <si>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</si>
  <si>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</si>
  <si>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</si>
  <si>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</si>
  <si>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</si>
  <si>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</si>
  <si>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</si>
  <si>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</si>
  <si>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</si>
  <si>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</si>
  <si>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</si>
  <si>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</si>
  <si>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</si>
  <si>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</si>
  <si>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</si>
  <si>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</si>
  <si>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</si>
  <si>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</si>
  <si>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</si>
  <si>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</si>
  <si>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</si>
  <si>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</si>
  <si>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</si>
  <si>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</si>
  <si>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</si>
  <si>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</si>
  <si>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</si>
  <si>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</si>
  <si>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</si>
  <si>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</si>
  <si>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</si>
  <si>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</si>
  <si>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</si>
  <si>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</si>
  <si>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</si>
  <si>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</si>
  <si>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</si>
  <si>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</si>
  <si>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</si>
  <si>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</si>
  <si>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</si>
  <si>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</si>
  <si>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</si>
  <si>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</si>
  <si>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</si>
  <si>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</si>
  <si>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</si>
  <si>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</si>
  <si>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</si>
  <si>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</si>
  <si>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</si>
  <si>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</si>
  <si>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</si>
  <si>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</si>
  <si>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</si>
  <si>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</si>
  <si>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</si>
  <si>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</si>
  <si>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</si>
  <si>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</si>
  <si>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</si>
  <si>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</si>
  <si>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</si>
  <si>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</si>
  <si>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</si>
  <si>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</si>
  <si>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</si>
  <si>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</si>
  <si>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</si>
  <si>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</si>
  <si>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</si>
  <si>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</si>
  <si>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</si>
  <si>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</si>
  <si>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</si>
  <si>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</si>
  <si>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</si>
  <si>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</si>
  <si>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</si>
  <si>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</si>
  <si>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</si>
  <si>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</si>
  <si>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</si>
  <si>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</si>
  <si>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</si>
  <si>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</si>
  <si>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</si>
  <si>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</si>
  <si>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</si>
  <si>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</si>
  <si>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</si>
  <si>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</si>
  <si>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</si>
  <si>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</si>
  <si>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</si>
  <si>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</si>
  <si>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</si>
  <si>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</si>
  <si>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</si>
  <si>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</si>
  <si>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</si>
  <si>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</si>
  <si>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</si>
  <si>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</si>
  <si>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</si>
  <si>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</si>
  <si>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</si>
  <si>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</si>
  <si>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</si>
  <si>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</si>
  <si>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</si>
  <si>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</si>
  <si>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</si>
  <si>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</si>
  <si>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</si>
  <si>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</si>
  <si>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</si>
  <si>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</si>
  <si>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</si>
  <si>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</si>
  <si>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</si>
  <si>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</si>
  <si>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</si>
  <si>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</si>
  <si>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</si>
  <si>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</si>
  <si>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</si>
  <si>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</si>
  <si>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</si>
  <si>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</si>
  <si>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</si>
  <si>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</si>
  <si>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</si>
  <si>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</si>
  <si>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</si>
  <si>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</si>
  <si>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</si>
  <si>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</si>
  <si>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</si>
  <si>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</si>
  <si>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</si>
  <si>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</si>
  <si>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</si>
  <si>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</si>
  <si>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</si>
  <si>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</si>
  <si>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</si>
  <si>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</si>
  <si>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</si>
  <si>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</si>
  <si>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</si>
  <si>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</si>
  <si>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</si>
  <si>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</si>
  <si>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</si>
  <si>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</si>
  <si>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</si>
  <si>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</si>
  <si>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</si>
  <si>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</si>
  <si>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</si>
  <si>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</si>
  <si>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</si>
  <si>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</si>
  <si>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</si>
  <si>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</si>
  <si>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</si>
  <si>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</si>
  <si>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</si>
  <si>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</si>
  <si>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</si>
  <si>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</si>
  <si>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</si>
  <si>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</si>
  <si>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</si>
  <si>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</si>
  <si>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</si>
  <si>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</si>
  <si>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</si>
  <si>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</si>
  <si>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</si>
  <si>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</si>
  <si>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</si>
  <si>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</si>
  <si>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</si>
  <si>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</si>
  <si>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</si>
  <si>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</si>
  <si>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</si>
  <si>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</si>
  <si>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</si>
  <si>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</si>
  <si>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</si>
  <si>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</si>
  <si>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</si>
  <si>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</si>
  <si>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</si>
  <si>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</si>
  <si>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</si>
  <si>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</si>
  <si>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</si>
  <si>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</si>
  <si>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</si>
  <si>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</si>
  <si>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</si>
  <si>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</si>
  <si>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</si>
  <si>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</si>
  <si>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</si>
  <si>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</si>
  <si>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</si>
  <si>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</si>
  <si>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</si>
  <si>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</si>
  <si>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</si>
  <si>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</si>
  <si>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</si>
  <si>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</si>
  <si>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</si>
  <si>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</si>
  <si>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</si>
  <si>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</si>
  <si>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</si>
  <si>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</si>
  <si>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</si>
  <si>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</si>
  <si>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</si>
  <si>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</si>
  <si>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</si>
  <si>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</si>
  <si>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</si>
  <si>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</si>
  <si>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</si>
  <si>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</si>
  <si>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</si>
  <si>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</si>
  <si>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</si>
  <si>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</si>
  <si>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</si>
  <si>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</si>
  <si>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</si>
  <si>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</si>
  <si>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</si>
  <si>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</si>
  <si>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</si>
  <si>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</si>
  <si>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</si>
  <si>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</si>
  <si>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</si>
  <si>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</si>
  <si>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</si>
  <si>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</si>
  <si>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</si>
  <si>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</si>
  <si>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</si>
  <si>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</si>
  <si>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</si>
  <si>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</si>
  <si>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</si>
  <si>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</si>
  <si>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</si>
  <si>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</si>
  <si>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</si>
  <si>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</si>
  <si>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</si>
  <si>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</si>
  <si>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</si>
  <si>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</si>
  <si>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</si>
  <si>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</si>
  <si>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</si>
  <si>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</si>
  <si>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</si>
  <si>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</si>
  <si>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</si>
  <si>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</si>
  <si>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</si>
  <si>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</si>
  <si>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</si>
  <si>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</si>
  <si>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</si>
  <si>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</si>
  <si>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</si>
  <si>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</si>
  <si>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</si>
  <si>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</si>
  <si>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</si>
  <si>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</si>
  <si>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</si>
  <si>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</si>
  <si>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</si>
  <si>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</si>
  <si>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</si>
  <si>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</si>
  <si>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</si>
  <si>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</si>
  <si>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</si>
  <si>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</si>
  <si>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</si>
  <si>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</si>
  <si>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</si>
  <si>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</si>
  <si>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</si>
  <si>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</si>
  <si>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</si>
  <si>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</si>
  <si>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</si>
  <si>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</si>
  <si>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</si>
  <si>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</si>
  <si>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</si>
  <si>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</si>
  <si>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</si>
  <si>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</si>
  <si>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</si>
  <si>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</si>
  <si>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</si>
  <si>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</si>
  <si>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</si>
  <si>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</si>
  <si>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</si>
  <si>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</si>
  <si>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</si>
  <si>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</si>
  <si>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</si>
  <si>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</si>
  <si>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</si>
  <si>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</si>
  <si>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</si>
  <si>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</si>
  <si>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</si>
  <si>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</si>
  <si>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</si>
  <si>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</si>
  <si>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</si>
  <si>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</si>
  <si>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</si>
  <si>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</si>
  <si>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</si>
  <si>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</si>
  <si>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</si>
  <si>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</si>
  <si>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</si>
  <si>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</si>
  <si>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</si>
  <si>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</si>
  <si>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</si>
  <si>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</si>
  <si>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</si>
  <si>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</si>
  <si>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</si>
  <si>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</si>
  <si>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</si>
  <si>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</si>
  <si>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</si>
  <si>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</si>
  <si>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</si>
  <si>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</si>
  <si>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</si>
  <si>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</si>
  <si>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</si>
  <si>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</si>
  <si>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</si>
  <si>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</si>
  <si>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</si>
  <si>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</si>
  <si>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</si>
  <si>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</si>
  <si>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</si>
  <si>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</si>
  <si>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</si>
  <si>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</si>
  <si>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</si>
  <si>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</si>
  <si>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</si>
  <si>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</si>
  <si>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</si>
  <si>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</si>
  <si>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</si>
  <si>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</si>
  <si>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</si>
  <si>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</si>
  <si>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</si>
  <si>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</si>
  <si>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</si>
  <si>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</si>
  <si>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</si>
  <si>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</si>
  <si>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</si>
  <si>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</si>
  <si>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</si>
  <si>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</si>
  <si>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</si>
  <si>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</si>
  <si>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</si>
  <si>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</si>
  <si>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</si>
  <si>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</si>
  <si>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</si>
  <si>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</si>
  <si>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</si>
  <si>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</si>
  <si>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</si>
  <si>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</si>
  <si>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</si>
  <si>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</si>
  <si>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</si>
  <si>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</si>
  <si>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</si>
  <si>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</si>
  <si>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</si>
  <si>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</si>
  <si>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</si>
  <si>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</si>
  <si>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</si>
  <si>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</si>
  <si>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</si>
  <si>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</si>
  <si>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</si>
  <si>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</si>
  <si>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</si>
  <si>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</si>
  <si>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</si>
  <si>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</si>
  <si>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</si>
  <si>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</si>
  <si>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</si>
  <si>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</si>
  <si>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</si>
  <si>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</si>
  <si>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</si>
  <si>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</si>
  <si>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</si>
  <si>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</si>
  <si>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</si>
  <si>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</si>
  <si>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</si>
  <si>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</si>
  <si>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</si>
  <si>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</si>
  <si>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</si>
  <si>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</si>
  <si>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</si>
  <si>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</si>
  <si>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</si>
  <si>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</si>
  <si>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</si>
  <si>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</si>
  <si>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</si>
  <si>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</si>
  <si>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</si>
  <si>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</si>
  <si>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</si>
  <si>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</si>
  <si>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</si>
  <si>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</si>
  <si>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</si>
  <si>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</si>
  <si>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</si>
  <si>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</si>
  <si>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</si>
  <si>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</si>
  <si>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</si>
  <si>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</si>
  <si>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</si>
  <si>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</si>
  <si>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</si>
  <si>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</si>
  <si>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</si>
  <si>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</si>
  <si>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</si>
  <si>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</si>
  <si>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</si>
  <si>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</si>
  <si>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</si>
  <si>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</si>
  <si>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</si>
  <si>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</si>
  <si>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</si>
  <si>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</si>
  <si>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</si>
  <si>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</si>
  <si>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</si>
  <si>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</si>
  <si>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</si>
  <si>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</si>
  <si>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</si>
  <si>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</si>
  <si>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</si>
  <si>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</si>
  <si>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</si>
  <si>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</si>
  <si>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</si>
  <si>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</si>
  <si>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</si>
  <si>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</si>
  <si>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</si>
  <si>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</si>
  <si>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</si>
  <si>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</si>
  <si>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</si>
  <si>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</si>
  <si>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</si>
  <si>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</si>
  <si>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</si>
  <si>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</si>
  <si>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</si>
  <si>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</si>
  <si>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</si>
  <si>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</si>
  <si>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</si>
  <si>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</si>
  <si>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</si>
  <si>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</si>
  <si>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</si>
  <si>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</si>
  <si>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</si>
  <si>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</si>
  <si>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</si>
  <si>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</si>
  <si>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</si>
  <si>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</si>
  <si>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</si>
  <si>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</si>
  <si>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</si>
  <si>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</si>
  <si>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</si>
  <si>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</si>
  <si>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</si>
  <si>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</si>
  <si>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</si>
  <si>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</si>
  <si>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</si>
  <si>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</si>
  <si>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</si>
  <si>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</si>
  <si>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</si>
  <si>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</si>
  <si>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</si>
  <si>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</si>
  <si>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</si>
  <si>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</si>
  <si>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</si>
  <si>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</si>
  <si>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</si>
  <si>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</si>
  <si>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</si>
  <si>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</si>
  <si>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</si>
  <si>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</si>
  <si>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</si>
  <si>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</si>
  <si>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</si>
  <si>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</si>
  <si>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</si>
  <si>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</si>
  <si>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</si>
  <si>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</si>
  <si>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</si>
  <si>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</si>
  <si>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</si>
  <si>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</si>
  <si>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</si>
  <si>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</si>
  <si>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</si>
  <si>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</si>
  <si>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</si>
  <si>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</si>
  <si>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</si>
  <si>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</si>
  <si>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</si>
  <si>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</si>
  <si>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</si>
  <si>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</si>
  <si>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</si>
  <si>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</si>
  <si>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</si>
  <si>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</si>
  <si>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</si>
  <si>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</si>
  <si>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</si>
  <si>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</si>
  <si>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</si>
  <si>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</si>
  <si>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</si>
  <si>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</si>
  <si>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</si>
  <si>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</si>
  <si>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</si>
  <si>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</si>
  <si>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</si>
  <si>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</si>
  <si>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</si>
  <si>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</si>
  <si>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</si>
  <si>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</si>
  <si>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</si>
  <si>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</si>
  <si>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</si>
  <si>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</si>
  <si>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</si>
  <si>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</si>
  <si>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</si>
  <si>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</si>
  <si>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</si>
  <si>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</si>
  <si>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</si>
  <si>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</si>
  <si>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</si>
  <si>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</si>
  <si>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</si>
  <si>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</si>
  <si>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</si>
  <si>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</si>
  <si>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</si>
  <si>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</si>
  <si>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</si>
  <si>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</si>
  <si>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</si>
  <si>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</si>
  <si>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</si>
  <si>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</si>
  <si>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</si>
  <si>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</si>
  <si>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</si>
  <si>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</si>
  <si>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</si>
  <si>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</si>
  <si>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</si>
  <si>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</si>
  <si>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</si>
  <si>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</si>
  <si>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</si>
  <si>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</si>
  <si>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</si>
  <si>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</si>
  <si>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</si>
  <si>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</si>
  <si>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</si>
  <si>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</si>
  <si>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</si>
  <si>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</si>
  <si>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</si>
  <si>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</si>
  <si>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</si>
  <si>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</si>
  <si>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</si>
  <si>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</si>
  <si>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</si>
  <si>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</si>
  <si>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</si>
  <si>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</si>
  <si>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</si>
  <si>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</si>
  <si>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</si>
  <si>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</si>
  <si>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</si>
  <si>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</si>
  <si>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</si>
  <si>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</si>
  <si>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</si>
  <si>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</si>
  <si>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</si>
  <si>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</si>
  <si>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</si>
  <si>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</si>
  <si>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</si>
  <si>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</si>
  <si>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</si>
  <si>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</si>
  <si>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</si>
  <si>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</si>
  <si>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</si>
  <si>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</si>
  <si>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</si>
  <si>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</si>
  <si>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</si>
  <si>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</si>
  <si>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</si>
  <si>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</si>
  <si>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</si>
  <si>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</si>
  <si>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</si>
  <si>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</si>
  <si>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</si>
  <si>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</si>
  <si>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</si>
  <si>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</si>
  <si>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</si>
  <si>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</si>
  <si>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</si>
  <si>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</si>
  <si>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</si>
  <si>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</si>
  <si>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</si>
  <si>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</si>
  <si>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</si>
  <si>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</si>
  <si>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</si>
  <si>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</si>
  <si>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</si>
  <si>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</si>
  <si>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</si>
  <si>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</si>
  <si>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</si>
  <si>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</si>
  <si>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</si>
  <si>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</si>
  <si>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</si>
  <si>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</si>
  <si>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</si>
  <si>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</si>
  <si>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</si>
  <si>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</si>
  <si>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</si>
  <si>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</si>
  <si>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</si>
  <si>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</si>
  <si>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</si>
  <si>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</si>
  <si>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</si>
  <si>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</si>
  <si>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</si>
  <si>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</si>
  <si>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</si>
  <si>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</si>
  <si>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</si>
  <si>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</si>
  <si>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</si>
  <si>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</si>
  <si>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</si>
  <si>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</si>
  <si>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</si>
  <si>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</si>
  <si>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</si>
  <si>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</si>
  <si>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</si>
  <si>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</si>
  <si>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</si>
  <si>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</si>
  <si>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</si>
  <si>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</si>
  <si>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</si>
  <si>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</si>
  <si>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</si>
  <si>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</si>
  <si>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</si>
  <si>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</si>
  <si>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</si>
  <si>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</si>
  <si>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</si>
  <si>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</si>
  <si>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</si>
  <si>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</si>
  <si>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</si>
  <si>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</si>
  <si>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</si>
  <si>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</si>
  <si>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</si>
  <si>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</si>
  <si>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</si>
  <si>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</si>
  <si>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</si>
  <si>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</si>
  <si>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</si>
  <si>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</si>
  <si>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</si>
  <si>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</si>
  <si>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</si>
  <si>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</si>
  <si>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</si>
  <si>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</si>
  <si>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</si>
  <si>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</si>
  <si>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</si>
  <si>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</si>
  <si>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</si>
  <si>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</si>
  <si>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</si>
  <si>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</si>
  <si>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</si>
  <si>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</si>
  <si>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</si>
  <si>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</si>
  <si>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</si>
  <si>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</si>
  <si>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</si>
  <si>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</si>
  <si>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</si>
  <si>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</si>
  <si>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</si>
  <si>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</si>
  <si>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</si>
  <si>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</si>
  <si>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</si>
  <si>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</si>
  <si>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</si>
  <si>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</si>
  <si>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</si>
  <si>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</si>
  <si>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</si>
  <si>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</si>
  <si>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</si>
  <si>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</si>
  <si>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</si>
  <si>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</si>
  <si>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</si>
  <si>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</si>
  <si>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</si>
  <si>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</si>
  <si>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</si>
  <si>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</si>
  <si>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</si>
  <si>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</si>
  <si>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</si>
  <si>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</si>
  <si>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</si>
  <si>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</si>
  <si>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</si>
  <si>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</si>
  <si>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</si>
  <si>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</si>
  <si>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</si>
  <si>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</si>
  <si>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</si>
  <si>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</si>
  <si>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</si>
  <si>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</si>
  <si>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</si>
  <si>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</si>
  <si>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</si>
  <si>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</si>
  <si>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</si>
  <si>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</si>
  <si>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</si>
  <si>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</si>
  <si>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</si>
  <si>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</si>
  <si>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</si>
  <si>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</si>
  <si>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</si>
  <si>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</si>
  <si>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</si>
  <si>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</si>
  <si>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</si>
  <si>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</si>
  <si>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</si>
  <si>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</si>
  <si>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</si>
  <si>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</si>
  <si>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</si>
  <si>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</si>
  <si>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</si>
  <si>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</si>
  <si>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</si>
  <si>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</si>
  <si>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</si>
  <si>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</si>
  <si>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</si>
  <si>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</si>
  <si>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</si>
  <si>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</si>
  <si>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</si>
  <si>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</si>
  <si>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</si>
  <si>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</si>
  <si>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</si>
  <si>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</si>
  <si>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</si>
  <si>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</si>
  <si>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</si>
  <si>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</si>
  <si>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</si>
  <si>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</si>
  <si>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</si>
  <si>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</si>
  <si>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</si>
  <si>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</si>
  <si>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</si>
  <si>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</si>
  <si>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</si>
  <si>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</si>
  <si>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</si>
  <si>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</si>
  <si>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</si>
  <si>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</si>
  <si>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</si>
  <si>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</si>
  <si>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</si>
  <si>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</si>
  <si>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</si>
  <si>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</si>
  <si>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</si>
  <si>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</si>
  <si>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</si>
  <si>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</si>
  <si>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</si>
  <si>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</si>
  <si>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</si>
  <si>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</si>
  <si>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</si>
  <si>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</si>
  <si>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</si>
  <si>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</si>
  <si>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</si>
  <si>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</si>
  <si>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</si>
  <si>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</si>
  <si>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</si>
  <si>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</si>
  <si>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</si>
  <si>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</si>
  <si>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</si>
  <si>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</si>
  <si>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</si>
  <si>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</si>
  <si>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</si>
  <si>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</si>
  <si>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</si>
  <si>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</si>
  <si>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</si>
  <si>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</si>
  <si>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</si>
  <si>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</si>
  <si>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</si>
  <si>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</si>
  <si>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</si>
  <si>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</si>
  <si>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</si>
  <si>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</si>
  <si>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</si>
  <si>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</si>
  <si>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</si>
  <si>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</si>
  <si>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</si>
  <si>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</si>
  <si>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</si>
  <si>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</si>
  <si>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</si>
  <si>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</si>
  <si>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</si>
  <si>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</si>
  <si>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</si>
  <si>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</si>
  <si>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</si>
  <si>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</si>
  <si>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</si>
  <si>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</si>
  <si>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</si>
  <si>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</si>
  <si>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</si>
  <si>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</si>
  <si>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</si>
  <si>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</si>
  <si>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</si>
  <si>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</si>
  <si>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</si>
  <si>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</si>
  <si>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</si>
  <si>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</si>
  <si>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</si>
  <si>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</si>
  <si>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</si>
  <si>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</si>
  <si>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</si>
  <si>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</si>
  <si>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</si>
  <si>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</si>
  <si>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</si>
  <si>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</si>
  <si>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</si>
  <si>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</si>
  <si>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</si>
  <si>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</si>
  <si>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</si>
  <si>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</si>
  <si>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</si>
  <si>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</si>
  <si>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</si>
  <si>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</si>
  <si>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</si>
  <si>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</si>
  <si>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</si>
  <si>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</si>
  <si>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</si>
  <si>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</si>
  <si>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</si>
  <si>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</si>
  <si>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</si>
  <si>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</si>
  <si>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</si>
  <si>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</si>
  <si>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</si>
  <si>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</si>
  <si>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</si>
  <si>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</si>
  <si>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</si>
  <si>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</si>
  <si>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</si>
  <si>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</si>
  <si>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</si>
  <si>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</si>
  <si>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</si>
  <si>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</si>
  <si>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</si>
  <si>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</si>
  <si>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</si>
  <si>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</si>
  <si>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</si>
  <si>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</si>
  <si>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</si>
  <si>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</si>
  <si>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</si>
  <si>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</si>
  <si>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</si>
  <si>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</si>
  <si>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</si>
  <si>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</si>
  <si>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</si>
  <si>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</si>
  <si>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</si>
  <si>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</si>
  <si>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</si>
  <si>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</si>
  <si>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</si>
  <si>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</si>
  <si>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</si>
  <si>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</si>
  <si>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</si>
  <si>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</si>
  <si>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</si>
  <si>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</si>
  <si>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</si>
  <si>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</si>
  <si>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</si>
  <si>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</si>
  <si>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</si>
  <si>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</si>
  <si>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</si>
  <si>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</si>
  <si>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</si>
  <si>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</si>
  <si>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</si>
  <si>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</si>
  <si>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</si>
  <si>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</si>
  <si>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</si>
  <si>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</si>
  <si>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</si>
  <si>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</si>
  <si>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</si>
  <si>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</si>
  <si>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</si>
  <si>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</si>
  <si>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</si>
  <si>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</si>
  <si>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</si>
  <si>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</si>
  <si>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</si>
  <si>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</si>
  <si>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</si>
  <si>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</si>
  <si>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</si>
  <si>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</si>
  <si>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</si>
  <si>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</si>
  <si>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</si>
  <si>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</si>
  <si>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</si>
  <si>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</si>
  <si>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</si>
  <si>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</si>
  <si>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</si>
  <si>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</si>
  <si>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</si>
  <si>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</si>
  <si>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</si>
  <si>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</si>
  <si>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</si>
  <si>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</si>
  <si>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</si>
  <si>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</si>
  <si>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</si>
  <si>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</si>
  <si>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</si>
  <si>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</si>
  <si>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</si>
  <si>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</si>
  <si>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</si>
  <si>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</si>
  <si>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</si>
  <si>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</si>
  <si>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</si>
  <si>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</si>
  <si>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</si>
  <si>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</si>
  <si>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</si>
  <si>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</si>
  <si>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</si>
  <si>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</si>
  <si>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</si>
  <si>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</si>
  <si>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</si>
  <si>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</si>
  <si>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</si>
  <si>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</si>
  <si>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</si>
  <si>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</si>
  <si>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</si>
  <si>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</si>
  <si>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</si>
  <si>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</si>
  <si>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</si>
  <si>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</si>
  <si>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</si>
  <si>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</si>
  <si>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</si>
  <si>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</si>
  <si>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</si>
  <si>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</si>
  <si>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</si>
  <si>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</si>
  <si>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</si>
  <si>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</si>
  <si>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</si>
  <si>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</si>
  <si>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</si>
  <si>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</si>
  <si>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</si>
  <si>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</si>
  <si>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</si>
  <si>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</si>
  <si>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</si>
  <si>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</si>
  <si>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</si>
  <si>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</si>
  <si>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</si>
  <si>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</si>
  <si>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</si>
  <si>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</si>
  <si>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</si>
  <si>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</si>
  <si>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</si>
  <si>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</si>
  <si>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</si>
  <si>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</si>
  <si>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</si>
  <si>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</si>
  <si>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</si>
  <si>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</si>
  <si>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</si>
  <si>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</si>
  <si>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</si>
  <si>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</si>
  <si>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</si>
  <si>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</si>
  <si>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</si>
  <si>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</si>
  <si>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</si>
  <si>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</si>
  <si>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</si>
  <si>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</si>
  <si>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</si>
  <si>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</si>
  <si>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</si>
  <si>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</si>
  <si>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</si>
  <si>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</si>
  <si>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</si>
  <si>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</si>
  <si>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</si>
  <si>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</si>
  <si>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</si>
  <si>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</si>
  <si>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</si>
  <si>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</si>
  <si>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</si>
  <si>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</si>
  <si>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</si>
  <si>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</si>
  <si>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</si>
  <si>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</si>
  <si>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</si>
  <si>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</si>
  <si>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</si>
  <si>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</si>
  <si>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</si>
  <si>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</si>
  <si>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</si>
  <si>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</si>
  <si>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</si>
  <si>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</si>
  <si>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</si>
  <si>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</si>
  <si>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</si>
  <si>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</si>
  <si>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</si>
  <si>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</si>
  <si>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</si>
  <si>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</si>
  <si>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</si>
  <si>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</si>
  <si>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</si>
  <si>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</si>
  <si>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</si>
  <si>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</si>
  <si>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</si>
  <si>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</si>
  <si>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</si>
  <si>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</si>
  <si>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</si>
  <si>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</si>
  <si>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</si>
  <si>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</si>
  <si>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</si>
  <si>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</si>
  <si>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</si>
  <si>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</si>
  <si>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</si>
  <si>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</si>
  <si>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</si>
  <si>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</si>
  <si>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</si>
  <si>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</si>
  <si>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</si>
  <si>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</si>
  <si>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</si>
  <si>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</si>
  <si>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</si>
  <si>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</si>
  <si>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</si>
  <si>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</si>
  <si>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</si>
  <si>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</si>
  <si>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</si>
  <si>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</si>
  <si>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</si>
  <si>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</si>
  <si>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</si>
  <si>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</si>
  <si>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</si>
  <si>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</si>
  <si>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</si>
  <si>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</si>
  <si>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</si>
  <si>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</si>
  <si>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</si>
  <si>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</si>
  <si>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</si>
  <si>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</si>
  <si>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</si>
  <si>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</si>
  <si>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</si>
  <si>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</si>
  <si>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</si>
  <si>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</si>
  <si>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</si>
  <si>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</si>
  <si>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</si>
  <si>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</si>
  <si>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</si>
  <si>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</si>
  <si>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</si>
  <si>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</si>
  <si>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</si>
  <si>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</si>
  <si>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</si>
  <si>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</si>
  <si>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</si>
  <si>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</si>
  <si>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</si>
  <si>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</si>
  <si>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</si>
  <si>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</si>
  <si>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</si>
  <si>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</si>
  <si>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</si>
  <si>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</si>
  <si>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</si>
  <si>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</si>
  <si>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</si>
  <si>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</si>
  <si>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</si>
  <si>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</si>
  <si>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</si>
  <si>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</si>
  <si>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</si>
  <si>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</si>
  <si>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</si>
  <si>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</si>
  <si>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</si>
  <si>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</si>
  <si>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</si>
  <si>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</si>
  <si>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</si>
  <si>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</si>
  <si>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</si>
  <si>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</si>
  <si>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</si>
  <si>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</si>
  <si>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</si>
  <si>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</si>
  <si>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</si>
  <si>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</si>
  <si>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</si>
  <si>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</si>
  <si>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</si>
  <si>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</si>
  <si>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</si>
  <si>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</si>
  <si>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</si>
  <si>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</si>
  <si>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</si>
  <si>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</si>
  <si>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</si>
  <si>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</si>
  <si>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</si>
  <si>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</si>
  <si>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</si>
  <si>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</si>
  <si>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</si>
  <si>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</si>
  <si>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</si>
  <si>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</si>
  <si>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</si>
  <si>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</si>
  <si>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</si>
  <si>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</si>
  <si>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</si>
  <si>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</si>
  <si>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</si>
  <si>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</si>
  <si>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</si>
  <si>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</si>
  <si>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</si>
  <si>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</si>
  <si>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</si>
  <si>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</si>
  <si>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</si>
  <si>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</si>
  <si>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</si>
  <si>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</si>
  <si>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</si>
  <si>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</si>
  <si>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</si>
  <si>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</si>
  <si>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</si>
  <si>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</si>
  <si>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</si>
  <si>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</si>
  <si>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</si>
  <si>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</si>
  <si>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</si>
  <si>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</si>
  <si>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</si>
  <si>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</si>
  <si>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</si>
  <si>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</si>
  <si>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</si>
  <si>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</si>
  <si>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</si>
  <si>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</si>
  <si>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</si>
  <si>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</si>
  <si>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</si>
  <si>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</si>
  <si>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</si>
  <si>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</si>
  <si>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</si>
  <si>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</si>
  <si>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</si>
  <si>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</si>
  <si>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</si>
  <si>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</si>
  <si>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</si>
  <si>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</si>
  <si>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</si>
  <si>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</si>
  <si>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</si>
  <si>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</si>
  <si>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</si>
  <si>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</si>
  <si>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</si>
  <si>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</si>
  <si>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</si>
  <si>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</si>
  <si>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</si>
  <si>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</si>
  <si>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</si>
  <si>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</si>
  <si>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</si>
  <si>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</si>
  <si>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</si>
  <si>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</si>
  <si>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</si>
  <si>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</si>
  <si>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</si>
  <si>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</si>
  <si>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</si>
  <si>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</si>
  <si>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</si>
  <si>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</si>
  <si>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</si>
  <si>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</si>
  <si>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</si>
  <si>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</si>
  <si>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</si>
  <si>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</si>
  <si>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</si>
  <si>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</si>
  <si>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</si>
  <si>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</si>
  <si>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</si>
  <si>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</si>
  <si>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</si>
  <si>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</si>
  <si>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</si>
  <si>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</si>
  <si>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</si>
  <si>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</si>
  <si>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</si>
  <si>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</si>
  <si>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</si>
  <si>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</si>
  <si>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</si>
  <si>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</si>
  <si>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</si>
  <si>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</si>
  <si>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</si>
  <si>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</si>
  <si>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</si>
  <si>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</si>
  <si>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</si>
  <si>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</si>
  <si>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</si>
  <si>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</si>
  <si>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</si>
  <si>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</si>
  <si>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</si>
  <si>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</si>
  <si>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</si>
  <si>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</si>
  <si>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</si>
  <si>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</si>
  <si>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</si>
  <si>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</si>
  <si>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</si>
  <si>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</si>
  <si>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</si>
  <si>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</si>
  <si>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</si>
  <si>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</si>
  <si>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</si>
  <si>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</si>
  <si>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</si>
  <si>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</si>
  <si>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</si>
  <si>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</si>
  <si>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</si>
  <si>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</si>
  <si>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</si>
  <si>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</si>
  <si>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</si>
  <si>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</si>
  <si>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</si>
  <si>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</si>
  <si>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</si>
  <si>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</si>
  <si>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</si>
  <si>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</si>
  <si>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</si>
  <si>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</si>
  <si>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</si>
  <si>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</si>
  <si>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</si>
  <si>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</si>
  <si>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</si>
  <si>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</si>
  <si>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</si>
  <si>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</si>
  <si>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</si>
  <si>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</si>
  <si>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</si>
  <si>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</si>
  <si>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</si>
  <si>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</si>
  <si>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</si>
  <si>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</si>
  <si>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</si>
  <si>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</si>
  <si>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</si>
  <si>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</si>
  <si>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</si>
  <si>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</si>
  <si>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</si>
  <si>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</si>
  <si>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</si>
  <si>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</si>
  <si>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</si>
  <si>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</si>
  <si>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</si>
  <si>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</si>
  <si>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</si>
  <si>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</si>
  <si>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</si>
  <si>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</si>
  <si>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</si>
  <si>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</si>
  <si>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</si>
  <si>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</si>
  <si>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</si>
  <si>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</si>
  <si>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</si>
  <si>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</si>
  <si>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</si>
  <si>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</si>
  <si>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</si>
  <si>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</si>
  <si>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</si>
  <si>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</si>
  <si>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</si>
  <si>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</si>
  <si>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</si>
  <si>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</si>
  <si>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</si>
  <si>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</si>
  <si>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</si>
  <si>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</si>
  <si>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</si>
  <si>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</si>
  <si>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</si>
  <si>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</si>
  <si>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</si>
  <si>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</si>
  <si>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</si>
  <si>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</si>
  <si>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</si>
  <si>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</si>
  <si>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</si>
  <si>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</si>
  <si>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</si>
  <si>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</si>
  <si>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</si>
  <si>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</si>
  <si>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</si>
  <si>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</si>
  <si>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</si>
  <si>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</si>
  <si>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</si>
  <si>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</si>
  <si>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</si>
  <si>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</si>
  <si>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</si>
  <si>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</si>
  <si>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</si>
  <si>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</si>
  <si>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</si>
  <si>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</si>
  <si>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</si>
  <si>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</si>
  <si>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</si>
  <si>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</si>
  <si>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</si>
  <si>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</si>
  <si>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</si>
  <si>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</si>
  <si>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</si>
  <si>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</si>
  <si>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</si>
  <si>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</si>
  <si>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</si>
  <si>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</si>
  <si>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</si>
  <si>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</si>
  <si>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</si>
  <si>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</si>
  <si>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</si>
  <si>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</si>
  <si>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</si>
  <si>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</si>
  <si>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</si>
  <si>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</si>
  <si>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</si>
  <si>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</si>
  <si>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</si>
  <si>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</si>
  <si>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</si>
  <si>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</si>
  <si>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</si>
  <si>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</si>
  <si>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</si>
  <si>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</si>
  <si>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</si>
  <si>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</si>
  <si>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</si>
  <si>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</si>
  <si>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</si>
  <si>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</si>
  <si>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</si>
  <si>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</si>
  <si>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</si>
  <si>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</si>
  <si>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</si>
  <si>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</si>
  <si>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</si>
  <si>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</si>
  <si>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</si>
  <si>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</si>
  <si>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</si>
  <si>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</si>
  <si>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</si>
  <si>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</si>
  <si>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</si>
  <si>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</si>
  <si>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</si>
  <si>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</si>
  <si>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</si>
  <si>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</si>
  <si>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</si>
  <si>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</si>
  <si>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</si>
  <si>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</si>
  <si>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</si>
  <si>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</si>
  <si>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</si>
  <si>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</si>
  <si>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</si>
  <si>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</si>
  <si>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</si>
  <si>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</si>
  <si>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</si>
  <si>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</si>
  <si>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</si>
  <si>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</si>
  <si>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</si>
  <si>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</si>
  <si>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</si>
  <si>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</si>
  <si>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</si>
  <si>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</si>
  <si>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</si>
  <si>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</si>
  <si>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</si>
  <si>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</si>
  <si>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</si>
  <si>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</si>
  <si>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</si>
  <si>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</si>
  <si>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</si>
  <si>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</si>
  <si>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</si>
  <si>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</si>
  <si>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</si>
  <si>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</si>
  <si>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</si>
  <si>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</si>
  <si>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</si>
  <si>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</si>
  <si>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</si>
  <si>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</si>
  <si>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</si>
  <si>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</si>
  <si>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</si>
  <si>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</si>
  <si>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</si>
  <si>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</si>
  <si>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</si>
  <si>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</si>
  <si>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</si>
  <si>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</si>
  <si>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</si>
  <si>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</si>
  <si>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</si>
  <si>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</si>
  <si>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</si>
  <si>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</si>
  <si>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</si>
  <si>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</si>
  <si>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</si>
  <si>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</si>
  <si>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</si>
  <si>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</si>
  <si>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</si>
  <si>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</si>
  <si>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</si>
  <si>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</si>
  <si>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</si>
  <si>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</si>
  <si>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</si>
  <si>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</si>
  <si>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</si>
  <si>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</si>
  <si>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</si>
  <si>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</si>
  <si>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</si>
  <si>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</si>
  <si>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</si>
  <si>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</si>
  <si>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</si>
  <si>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</si>
  <si>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</si>
  <si>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</si>
  <si>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</si>
  <si>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</si>
  <si>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</si>
  <si>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</si>
  <si>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</si>
  <si>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</si>
  <si>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</si>
  <si>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</si>
  <si>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</si>
  <si>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</si>
  <si>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</si>
  <si>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</si>
  <si>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</si>
  <si>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</si>
  <si>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</si>
  <si>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</si>
  <si>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</si>
  <si>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</si>
  <si>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</si>
  <si>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</si>
  <si>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</si>
  <si>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</si>
  <si>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</si>
  <si>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</si>
  <si>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</si>
  <si>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</si>
  <si>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</si>
  <si>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</si>
  <si>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</si>
  <si>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</si>
  <si>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</si>
  <si>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</si>
  <si>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</si>
  <si>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</si>
  <si>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</si>
  <si>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</si>
  <si>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</si>
  <si>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</si>
  <si>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</si>
  <si>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</si>
  <si>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</si>
  <si>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</si>
  <si>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</si>
  <si>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</si>
  <si>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</si>
  <si>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</si>
  <si>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</si>
  <si>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</si>
  <si>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</si>
  <si>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</si>
  <si>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</si>
  <si>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</si>
  <si>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</si>
  <si>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</si>
  <si>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</si>
  <si>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</si>
  <si>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</si>
  <si>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</si>
  <si>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</si>
  <si>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</si>
  <si>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</si>
  <si>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</si>
  <si>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</si>
  <si>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</si>
  <si>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</si>
  <si>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</si>
  <si>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</si>
  <si>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</si>
  <si>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</si>
  <si>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</si>
  <si>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</si>
  <si>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</si>
  <si>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</si>
  <si>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</si>
  <si>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</si>
  <si>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</si>
  <si>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</si>
  <si>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</si>
  <si>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</si>
  <si>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</si>
  <si>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</si>
  <si>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</si>
  <si>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</si>
  <si>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</si>
  <si>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</si>
  <si>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</si>
  <si>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</si>
  <si>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</si>
  <si>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</si>
  <si>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</si>
  <si>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</si>
  <si>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</si>
  <si>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</si>
  <si>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</si>
  <si>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</si>
  <si>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</si>
  <si>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</si>
  <si>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</si>
  <si>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</si>
  <si>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</si>
  <si>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</si>
  <si>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</si>
  <si>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</si>
  <si>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</si>
  <si>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</si>
  <si>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</si>
  <si>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</si>
  <si>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</si>
  <si>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</si>
  <si>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</si>
  <si>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</si>
  <si>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</si>
  <si>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</si>
  <si>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</si>
  <si>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</si>
  <si>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</si>
  <si>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</si>
  <si>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</si>
  <si>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</si>
  <si>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</si>
  <si>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</si>
  <si>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</si>
  <si>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</si>
  <si>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</si>
  <si>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</si>
  <si>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</si>
  <si>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</si>
  <si>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</si>
  <si>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</si>
  <si>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</si>
  <si>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</si>
  <si>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</si>
  <si>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</si>
  <si>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</si>
  <si>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</si>
  <si>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</si>
  <si>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</si>
  <si>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</si>
  <si>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</si>
  <si>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</si>
  <si>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</si>
  <si>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</si>
  <si>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</si>
  <si>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</si>
  <si>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</si>
  <si>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</si>
  <si>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</si>
  <si>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</si>
  <si>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</si>
  <si>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</si>
  <si>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</si>
  <si>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</si>
  <si>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</si>
  <si>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</si>
  <si>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</si>
  <si>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</si>
  <si>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</si>
  <si>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</si>
  <si>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</si>
  <si>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</si>
  <si>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</si>
  <si>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</si>
  <si>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</si>
  <si>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</si>
  <si>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</si>
  <si>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</si>
  <si>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</si>
  <si>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</si>
  <si>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</si>
  <si>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</si>
  <si>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</si>
  <si>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</si>
  <si>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</si>
  <si>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</si>
  <si>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</si>
  <si>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</si>
  <si>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</si>
  <si>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</si>
  <si>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</si>
  <si>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</si>
  <si>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</si>
  <si>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</si>
  <si>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</si>
  <si>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</si>
  <si>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</si>
  <si>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</si>
  <si>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</si>
  <si>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</si>
  <si>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</si>
  <si>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</si>
  <si>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</si>
  <si>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</si>
  <si>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</si>
  <si>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</si>
  <si>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</si>
  <si>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</si>
  <si>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</si>
  <si>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</si>
  <si>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</si>
  <si>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</si>
  <si>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</si>
  <si>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</si>
  <si>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</si>
  <si>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</si>
  <si>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</si>
  <si>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</si>
  <si>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</si>
  <si>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</si>
  <si>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</si>
  <si>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</si>
  <si>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</si>
  <si>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</si>
  <si>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</si>
  <si>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</si>
  <si>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</si>
  <si>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</si>
  <si>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</si>
  <si>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</si>
  <si>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</si>
  <si>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</si>
  <si>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</si>
  <si>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</si>
  <si>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</si>
  <si>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</si>
  <si>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</si>
  <si>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</si>
  <si>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</si>
  <si>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</si>
  <si>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</si>
  <si>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</si>
  <si>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</si>
  <si>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</si>
  <si>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</si>
  <si>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</si>
  <si>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</si>
  <si>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</si>
  <si>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</si>
  <si>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</si>
  <si>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</si>
  <si>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</si>
  <si>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</si>
  <si>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</si>
  <si>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</si>
  <si>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</si>
  <si>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</si>
  <si>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</si>
  <si>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</si>
  <si>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</si>
  <si>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</si>
  <si>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</si>
  <si>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</si>
  <si>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</si>
  <si>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</si>
  <si>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</si>
  <si>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</si>
  <si>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</si>
  <si>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</si>
  <si>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</si>
  <si>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</si>
  <si>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</si>
  <si>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</si>
  <si>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</si>
  <si>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</si>
  <si>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</si>
  <si>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</si>
  <si>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</si>
  <si>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</si>
  <si>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</si>
  <si>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</si>
  <si>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</si>
  <si>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</si>
  <si>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</si>
  <si>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</si>
  <si>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</si>
  <si>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</si>
  <si>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</si>
  <si>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</si>
  <si>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</si>
  <si>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</si>
  <si>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</si>
  <si>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</si>
  <si>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</si>
  <si>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</si>
  <si>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</si>
  <si>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</si>
  <si>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</si>
  <si>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</si>
  <si>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</si>
  <si>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</si>
  <si>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</si>
  <si>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</si>
  <si>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</si>
  <si>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</si>
  <si>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</si>
  <si>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</si>
  <si>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</si>
  <si>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</si>
  <si>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</si>
  <si>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</si>
  <si>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</si>
  <si>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</si>
  <si>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</si>
  <si>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</si>
  <si>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</si>
  <si>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</si>
  <si>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</si>
  <si>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</si>
  <si>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</si>
  <si>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</si>
  <si>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</si>
  <si>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</si>
  <si>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</si>
  <si>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</si>
  <si>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</si>
  <si>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</si>
  <si>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</si>
  <si>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</si>
  <si>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</si>
  <si>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</si>
  <si>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</si>
  <si>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</si>
  <si>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</si>
  <si>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</si>
  <si>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</si>
  <si>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</si>
  <si>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</si>
  <si>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</si>
  <si>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</si>
  <si>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</si>
  <si>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</si>
  <si>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</si>
  <si>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</si>
  <si>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</si>
  <si>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</si>
  <si>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</si>
  <si>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</si>
  <si>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</si>
  <si>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</si>
  <si>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</si>
  <si>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</si>
  <si>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</si>
  <si>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</si>
  <si>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</si>
  <si>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</si>
  <si>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</si>
  <si>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</si>
  <si>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</si>
  <si>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</si>
  <si>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</si>
  <si>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</si>
  <si>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</si>
  <si>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</si>
  <si>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</si>
  <si>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</si>
  <si>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</si>
  <si>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</si>
  <si>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</si>
  <si>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</si>
  <si>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</si>
  <si>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</si>
  <si>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</si>
  <si>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</si>
  <si>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</si>
  <si>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</si>
  <si>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</si>
  <si>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</si>
  <si>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</si>
  <si>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</si>
  <si>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</si>
  <si>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</si>
  <si>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</si>
  <si>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</si>
  <si>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</si>
  <si>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</si>
  <si>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</si>
  <si>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</si>
  <si>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</si>
  <si>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</si>
  <si>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</si>
  <si>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</si>
  <si>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</si>
  <si>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</si>
  <si>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</si>
  <si>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</si>
  <si>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</si>
  <si>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</si>
  <si>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</si>
  <si>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</si>
  <si>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</si>
  <si>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</si>
  <si>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</si>
  <si>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</si>
  <si>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</si>
  <si>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</si>
  <si>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</si>
  <si>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</si>
  <si>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</si>
  <si>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</si>
  <si>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</si>
  <si>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</si>
  <si>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</si>
  <si>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</si>
  <si>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</si>
  <si>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</si>
  <si>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</si>
  <si>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</si>
  <si>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</si>
  <si>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</si>
  <si>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</si>
  <si>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</si>
  <si>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</si>
  <si>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</si>
  <si>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</si>
  <si>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</si>
  <si>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</si>
  <si>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</si>
  <si>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</si>
  <si>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</si>
  <si>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</si>
  <si>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</si>
  <si>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</si>
  <si>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</si>
  <si>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</si>
  <si>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</si>
  <si>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</si>
  <si>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</si>
  <si>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</si>
  <si>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</si>
  <si>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</si>
  <si>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</si>
  <si>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</si>
  <si>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</si>
  <si>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</si>
  <si>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</si>
  <si>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</si>
  <si>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</si>
  <si>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</si>
  <si>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</si>
  <si>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</si>
  <si>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</si>
  <si>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</si>
  <si>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</si>
  <si>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</si>
  <si>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</si>
  <si>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</si>
  <si>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</si>
  <si>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</si>
  <si>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</si>
  <si>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</si>
  <si>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</si>
  <si>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</si>
  <si>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</si>
  <si>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</si>
  <si>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</si>
  <si>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</si>
  <si>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</si>
  <si>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</si>
  <si>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</si>
  <si>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</si>
  <si>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</si>
  <si>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</si>
  <si>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</si>
  <si>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</si>
  <si>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</si>
  <si>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</si>
  <si>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</si>
  <si>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</si>
  <si>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</si>
  <si>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</si>
  <si>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</si>
  <si>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</si>
  <si>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</si>
  <si>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</si>
  <si>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</si>
  <si>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</si>
  <si>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</si>
  <si>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</si>
  <si>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</si>
  <si>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</si>
  <si>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</si>
  <si>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</si>
  <si>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</si>
  <si>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</si>
  <si>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</si>
  <si>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</si>
  <si>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</si>
  <si>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</si>
  <si>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</si>
  <si>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</si>
  <si>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</si>
  <si>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</si>
  <si>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</si>
  <si>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</si>
  <si>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</si>
  <si>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</si>
  <si>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</si>
  <si>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</si>
  <si>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</si>
  <si>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</si>
  <si>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</si>
  <si>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</si>
  <si>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</si>
  <si>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</si>
  <si>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</si>
  <si>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</si>
  <si>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</si>
  <si>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</si>
  <si>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</si>
  <si>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</si>
  <si>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</si>
  <si>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</si>
  <si>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</si>
  <si>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</si>
  <si>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</si>
  <si>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</si>
  <si>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</si>
  <si>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</si>
  <si>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</si>
  <si>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</si>
  <si>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</si>
  <si>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</si>
  <si>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</si>
  <si>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</si>
  <si>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</si>
  <si>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</si>
  <si>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</si>
  <si>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</si>
  <si>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</si>
  <si>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</si>
  <si>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</si>
  <si>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</si>
  <si>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</si>
  <si>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</si>
  <si>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</si>
  <si>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</si>
  <si>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</si>
  <si>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</si>
  <si>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</si>
  <si>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</si>
  <si>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</si>
  <si>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</si>
  <si>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</si>
  <si>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</si>
  <si>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</si>
  <si>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</si>
  <si>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</si>
  <si>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</si>
  <si>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</si>
  <si>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</si>
  <si>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</si>
  <si>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</si>
  <si>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</si>
  <si>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</si>
  <si>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</si>
  <si>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</si>
  <si>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</si>
  <si>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</si>
  <si>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</si>
  <si>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</si>
  <si>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</si>
  <si>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</si>
  <si>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</si>
  <si>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</si>
  <si>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</si>
  <si>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</si>
  <si>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</si>
  <si>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</si>
  <si>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</si>
  <si>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</si>
  <si>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</si>
  <si>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</si>
  <si>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</si>
  <si>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</si>
  <si>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</si>
  <si>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</si>
  <si>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</si>
  <si>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</si>
  <si>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</si>
  <si>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</si>
  <si>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</si>
  <si>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</si>
  <si>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</si>
  <si>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</si>
  <si>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</si>
  <si>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</si>
  <si>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</si>
  <si>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</si>
  <si>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</si>
  <si>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</si>
  <si>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</si>
  <si>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</si>
  <si>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</si>
  <si>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</si>
  <si>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</si>
  <si>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</si>
  <si>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</si>
  <si>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</si>
  <si>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</si>
  <si>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</si>
  <si>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</si>
  <si>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</si>
  <si>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</si>
  <si>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</si>
  <si>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</si>
  <si>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</si>
  <si>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</si>
  <si>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</si>
  <si>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</si>
  <si>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</si>
  <si>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</si>
  <si>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</si>
  <si>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</si>
  <si>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</si>
  <si>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</si>
  <si>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</si>
  <si>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</si>
  <si>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</si>
  <si>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</si>
  <si>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</si>
  <si>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</si>
  <si>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</si>
  <si>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</si>
  <si>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</si>
  <si>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</si>
  <si>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</si>
  <si>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</si>
  <si>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</si>
  <si>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</si>
  <si>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</si>
  <si>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</si>
  <si>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</si>
  <si>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</si>
  <si>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</si>
  <si>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</si>
  <si>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</si>
  <si>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</si>
  <si>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</si>
  <si>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</si>
  <si>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</si>
  <si>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</si>
  <si>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</si>
  <si>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</si>
  <si>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</si>
  <si>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</si>
  <si>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</si>
  <si>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</si>
  <si>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</si>
  <si>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</si>
  <si>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</si>
  <si>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</si>
  <si>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</si>
  <si>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</si>
  <si>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</si>
  <si>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</si>
  <si>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</si>
  <si>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</si>
  <si>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</si>
  <si>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</si>
  <si>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</si>
  <si>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</si>
  <si>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</si>
  <si>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</si>
  <si>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</si>
  <si>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</si>
  <si>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</si>
  <si>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</si>
  <si>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</si>
  <si>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</si>
  <si>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</si>
  <si>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</si>
  <si>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</si>
  <si>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</si>
  <si>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</si>
  <si>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</si>
  <si>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</si>
  <si>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</si>
  <si>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</si>
  <si>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</si>
  <si>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</si>
  <si>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</si>
  <si>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</si>
  <si>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</si>
  <si>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</si>
  <si>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</si>
  <si>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</si>
  <si>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</si>
  <si>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</si>
  <si>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</si>
  <si>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</si>
  <si>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</si>
  <si>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</si>
  <si>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</si>
  <si>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</si>
  <si>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</si>
  <si>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</si>
  <si>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</si>
  <si>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</si>
  <si>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</si>
  <si>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</si>
  <si>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</si>
  <si>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</si>
  <si>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</si>
  <si>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</si>
  <si>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</si>
  <si>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</si>
  <si>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</si>
  <si>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</si>
  <si>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</si>
  <si>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</si>
  <si>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</si>
  <si>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</si>
  <si>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</si>
  <si>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</si>
  <si>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</si>
  <si>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</si>
  <si>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</si>
  <si>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</si>
  <si>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</si>
  <si>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</si>
  <si>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</si>
  <si>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</si>
  <si>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</si>
  <si>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</si>
  <si>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</si>
  <si>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</si>
  <si>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</si>
  <si>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</si>
  <si>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</si>
  <si>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</si>
  <si>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</si>
  <si>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</si>
  <si>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</si>
  <si>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</si>
  <si>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</si>
  <si>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</si>
  <si>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</si>
  <si>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</si>
  <si>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</si>
  <si>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</si>
  <si>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</si>
  <si>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</si>
  <si>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</si>
  <si>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</si>
  <si>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</si>
  <si>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</si>
  <si>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</si>
  <si>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</si>
  <si>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</si>
  <si>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</si>
  <si>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</si>
  <si>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</si>
  <si>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</si>
  <si>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</si>
  <si>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</si>
  <si>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</si>
  <si>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</si>
  <si>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</si>
  <si>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</si>
  <si>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</si>
  <si>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</si>
  <si>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</si>
  <si>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</si>
  <si>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</si>
  <si>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</si>
  <si>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</si>
  <si>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</si>
  <si>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</si>
  <si>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</si>
  <si>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</si>
  <si>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</si>
  <si>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</si>
  <si>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</si>
  <si>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</si>
  <si>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</si>
  <si>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</si>
  <si>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</si>
  <si>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</si>
  <si>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</si>
  <si>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</si>
  <si>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</si>
  <si>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</si>
  <si>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</si>
  <si>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</si>
  <si>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</si>
  <si>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</si>
  <si>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</si>
  <si>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</si>
  <si>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</si>
  <si>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</si>
  <si>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</si>
  <si>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</si>
  <si>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</si>
  <si>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</si>
  <si>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</si>
  <si>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</si>
  <si>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</si>
  <si>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</si>
  <si>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</si>
  <si>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</si>
  <si>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</si>
  <si>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</si>
  <si>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</si>
  <si>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</si>
  <si>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</si>
  <si>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</si>
  <si>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</si>
  <si>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</si>
  <si>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</si>
  <si>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</si>
  <si>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</si>
  <si>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</si>
  <si>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</si>
  <si>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</si>
  <si>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</si>
  <si>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</si>
  <si>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</si>
  <si>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</si>
  <si>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</si>
  <si>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</si>
  <si>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</si>
  <si>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</si>
  <si>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</si>
  <si>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</si>
  <si>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</si>
  <si>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</si>
  <si>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</si>
  <si>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</si>
  <si>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</si>
  <si>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</si>
  <si>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</si>
  <si>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</si>
  <si>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</si>
  <si>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</si>
  <si>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</si>
  <si>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</si>
  <si>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</si>
  <si>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</si>
  <si>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</si>
  <si>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</si>
  <si>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</si>
  <si>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</si>
  <si>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</si>
  <si>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</si>
  <si>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</si>
  <si>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</si>
  <si>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</si>
  <si>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</si>
  <si>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</si>
  <si>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</si>
  <si>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</si>
  <si>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</si>
  <si>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</si>
  <si>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</si>
  <si>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</si>
  <si>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</si>
  <si>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</si>
  <si>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</si>
  <si>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</si>
  <si>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</si>
  <si>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</si>
  <si>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</si>
  <si>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</si>
  <si>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</si>
  <si>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</si>
  <si>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</si>
  <si>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</si>
  <si>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</si>
  <si>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</si>
  <si>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</si>
  <si>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</si>
  <si>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</si>
  <si>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</si>
  <si>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</si>
  <si>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</si>
  <si>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</si>
  <si>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</si>
  <si>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</si>
  <si>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</si>
  <si>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</si>
  <si>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</si>
  <si>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</si>
  <si>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</si>
  <si>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</si>
  <si>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</si>
  <si>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</si>
  <si>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</si>
  <si>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</si>
  <si>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</si>
  <si>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</si>
  <si>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</si>
  <si>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</si>
  <si>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</si>
  <si>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</si>
  <si>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</si>
  <si>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</si>
  <si>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</si>
  <si>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</si>
  <si>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</si>
  <si>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</si>
  <si>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</si>
  <si>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</si>
  <si>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</si>
  <si>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</si>
  <si>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</si>
  <si>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</si>
  <si>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</si>
  <si>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</si>
  <si>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</si>
  <si>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</si>
  <si>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</si>
  <si>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</si>
  <si>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</si>
  <si>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</si>
  <si>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</si>
  <si>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</si>
  <si>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</si>
  <si>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</si>
  <si>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</si>
  <si>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</si>
  <si>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</si>
  <si>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</si>
  <si>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</si>
  <si>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</si>
  <si>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</si>
  <si>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</si>
  <si>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</si>
  <si>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</si>
  <si>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</si>
  <si>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</si>
  <si>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</si>
  <si>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</si>
  <si>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</si>
  <si>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</si>
  <si>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</si>
  <si>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</si>
  <si>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</si>
  <si>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</si>
  <si>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</si>
  <si>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</si>
  <si>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</si>
  <si>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</si>
  <si>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</si>
  <si>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</si>
  <si>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</si>
  <si>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</si>
  <si>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</si>
  <si>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</si>
  <si>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</si>
  <si>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</si>
  <si>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</si>
  <si>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</si>
  <si>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</si>
  <si>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</si>
  <si>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</si>
  <si>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</si>
  <si>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</si>
  <si>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</si>
  <si>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</si>
  <si>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</si>
  <si>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</si>
  <si>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</si>
  <si>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</si>
  <si>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</si>
  <si>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</si>
  <si>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</si>
  <si>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</si>
  <si>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</si>
  <si>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</si>
  <si>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</si>
  <si>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</si>
  <si>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</si>
  <si>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</si>
  <si>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</si>
  <si>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</si>
  <si>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</si>
  <si>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</si>
  <si>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</si>
  <si>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</si>
  <si>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</si>
  <si>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</si>
  <si>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</si>
  <si>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</si>
  <si>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</si>
  <si>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</si>
  <si>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</si>
  <si>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</si>
  <si>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</si>
  <si>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</si>
  <si>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</si>
  <si>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</si>
  <si>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</si>
  <si>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</si>
  <si>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</si>
  <si>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</si>
  <si>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</si>
  <si>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</si>
  <si>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</si>
  <si>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</si>
  <si>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</si>
  <si>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</si>
  <si>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</si>
  <si>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</si>
  <si>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</si>
  <si>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</si>
  <si>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</si>
  <si>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</si>
  <si>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</si>
  <si>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</si>
  <si>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</si>
  <si>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</si>
  <si>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</si>
  <si>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</si>
  <si>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</si>
  <si>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</si>
  <si>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</si>
  <si>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</si>
  <si>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</si>
  <si>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</si>
  <si>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</si>
  <si>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</si>
  <si>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</si>
  <si>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</si>
  <si>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</si>
  <si>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</si>
  <si>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</si>
  <si>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</si>
  <si>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</si>
  <si>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</si>
  <si>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</si>
  <si>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</si>
  <si>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</si>
  <si>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</si>
  <si>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</si>
  <si>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</si>
  <si>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</si>
  <si>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</si>
  <si>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</si>
  <si>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</si>
  <si>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</si>
  <si>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</si>
  <si>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</si>
  <si>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</si>
  <si>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</si>
  <si>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</si>
  <si>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</si>
  <si>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</si>
  <si>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</si>
  <si>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</si>
  <si>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</si>
  <si>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</si>
  <si>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</si>
  <si>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</si>
  <si>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</si>
  <si>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</si>
  <si>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</si>
  <si>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</si>
  <si>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</si>
  <si>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</si>
  <si>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</si>
  <si>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</si>
  <si>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</si>
  <si>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</si>
  <si>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</si>
  <si>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</si>
  <si>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</si>
  <si>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</si>
  <si>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</si>
  <si>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</si>
  <si>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</si>
  <si>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</si>
  <si>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</si>
  <si>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</si>
  <si>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</si>
  <si>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</si>
  <si>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</si>
  <si>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</si>
  <si>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</si>
  <si>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</si>
  <si>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</si>
  <si>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</si>
  <si>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</si>
  <si>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</si>
  <si>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</si>
  <si>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</si>
  <si>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</si>
  <si>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</si>
  <si>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</si>
  <si>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</si>
  <si>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</si>
  <si>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</si>
  <si>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</si>
  <si>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</si>
  <si>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</si>
  <si>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</si>
  <si>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</si>
  <si>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</si>
  <si>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</si>
  <si>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</si>
  <si>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</si>
  <si>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</si>
  <si>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</si>
  <si>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</si>
  <si>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</si>
  <si>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</si>
  <si>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</si>
  <si>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</si>
  <si>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</si>
  <si>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</si>
  <si>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</si>
  <si>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</si>
  <si>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</si>
  <si>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</si>
  <si>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</si>
  <si>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</si>
  <si>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</si>
  <si>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</si>
  <si>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</si>
  <si>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</si>
  <si>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</si>
  <si>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</si>
  <si>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</si>
  <si>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</si>
  <si>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</si>
  <si>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</si>
  <si>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</si>
  <si>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</si>
  <si>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</si>
  <si>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</si>
  <si>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</si>
  <si>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</si>
  <si>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</si>
  <si>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</si>
  <si>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</si>
  <si>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</si>
  <si>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</si>
  <si>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</si>
  <si>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</si>
  <si>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</si>
  <si>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</si>
  <si>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</si>
  <si>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</si>
  <si>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</si>
  <si>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</si>
  <si>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</si>
  <si>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</si>
  <si>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</si>
  <si>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</si>
  <si>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</si>
  <si>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</si>
  <si>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</si>
  <si>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</si>
  <si>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</si>
  <si>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</si>
  <si>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</si>
  <si>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</si>
  <si>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</si>
  <si>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</si>
  <si>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</si>
  <si>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</si>
  <si>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</si>
  <si>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</si>
  <si>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</si>
  <si>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</si>
  <si>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</si>
  <si>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</si>
  <si>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</si>
  <si>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</si>
  <si>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</si>
  <si>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</si>
  <si>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</si>
  <si>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</si>
  <si>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</si>
  <si>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</si>
  <si>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</si>
  <si>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</si>
  <si>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</si>
  <si>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</si>
  <si>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</si>
  <si>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</si>
  <si>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</si>
  <si>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</si>
  <si>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</si>
  <si>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</si>
  <si>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</si>
  <si>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</si>
  <si>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</si>
  <si>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</si>
  <si>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</si>
  <si>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</si>
  <si>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</si>
  <si>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</si>
  <si>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</si>
  <si>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</si>
  <si>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</si>
  <si>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</si>
  <si>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</si>
  <si>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</si>
  <si>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</si>
  <si>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</si>
  <si>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</si>
  <si>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</si>
  <si>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</si>
  <si>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</si>
  <si>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</si>
  <si>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</si>
  <si>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</si>
  <si>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</si>
  <si>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</si>
  <si>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</si>
  <si>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</si>
  <si>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</si>
  <si>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</si>
  <si>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</si>
  <si>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</si>
  <si>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</si>
  <si>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</si>
  <si>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</si>
  <si>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</si>
  <si>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</si>
  <si>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</si>
  <si>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</si>
  <si>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</si>
  <si>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</si>
  <si>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</si>
  <si>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</si>
  <si>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</si>
  <si>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</si>
  <si>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</si>
  <si>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</si>
  <si>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</si>
  <si>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</si>
  <si>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</si>
  <si>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</si>
  <si>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</si>
  <si>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</si>
  <si>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</si>
  <si>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</si>
  <si>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</si>
  <si>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</si>
  <si>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</si>
  <si>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</si>
  <si>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</si>
  <si>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</si>
  <si>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</si>
  <si>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</si>
  <si>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</si>
  <si>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</si>
  <si>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</si>
  <si>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</si>
  <si>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</si>
  <si>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</si>
  <si>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</si>
  <si>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</si>
  <si>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</si>
  <si>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</si>
  <si>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</si>
  <si>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</si>
  <si>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</si>
  <si>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</si>
  <si>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</si>
  <si>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</si>
  <si>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</si>
  <si>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</si>
  <si>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</si>
  <si>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</si>
  <si>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</si>
  <si>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</si>
  <si>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</si>
  <si>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</si>
  <si>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</si>
  <si>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</si>
  <si>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</si>
  <si>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</si>
  <si>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</si>
  <si>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</si>
  <si>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</si>
  <si>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</si>
  <si>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</si>
  <si>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</si>
  <si>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</si>
  <si>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</si>
  <si>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</si>
  <si>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</si>
  <si>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</si>
  <si>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</si>
  <si>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</si>
  <si>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</si>
  <si>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</si>
  <si>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</si>
  <si>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</si>
  <si>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</si>
  <si>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</si>
  <si>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</si>
  <si>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</si>
  <si>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</si>
  <si>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</si>
  <si>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</si>
  <si>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</si>
  <si>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</si>
  <si>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</si>
  <si>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</si>
  <si>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</si>
  <si>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</si>
  <si>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</si>
  <si>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</si>
  <si>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</si>
  <si>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</si>
  <si>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</si>
  <si>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</si>
  <si>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</si>
  <si>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</si>
  <si>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</si>
  <si>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</si>
  <si>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</si>
  <si>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</si>
  <si>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</si>
  <si>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</si>
  <si>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</si>
  <si>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</si>
  <si>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</si>
  <si>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</si>
  <si>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</si>
  <si>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</si>
  <si>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</si>
  <si>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</si>
  <si>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</si>
  <si>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</si>
  <si>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</si>
  <si>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</si>
  <si>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</si>
  <si>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</si>
  <si>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</si>
  <si>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</si>
  <si>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</si>
  <si>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</si>
  <si>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</si>
  <si>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</si>
  <si>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</si>
  <si>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</si>
  <si>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</si>
  <si>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</si>
  <si>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</si>
  <si>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</si>
  <si>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</si>
  <si>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</si>
  <si>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</si>
  <si>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</si>
  <si>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</si>
  <si>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</si>
  <si>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</si>
  <si>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</si>
  <si>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</si>
  <si>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</si>
  <si>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</si>
  <si>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</si>
  <si>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</si>
  <si>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</si>
  <si>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</si>
  <si>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</si>
  <si>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</si>
  <si>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</si>
  <si>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</si>
  <si>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</si>
  <si>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</si>
  <si>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</si>
  <si>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</si>
  <si>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</si>
  <si>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</si>
  <si>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</si>
  <si>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</si>
  <si>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</si>
  <si>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</si>
  <si>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</si>
  <si>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</si>
  <si>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</si>
  <si>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</si>
  <si>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</si>
  <si>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</si>
  <si>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</si>
  <si>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</si>
  <si>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</si>
  <si>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</si>
  <si>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</si>
  <si>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</si>
  <si>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</si>
  <si>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</si>
  <si>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</si>
  <si>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</si>
  <si>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</si>
  <si>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</si>
  <si>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</si>
  <si>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</si>
  <si>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</si>
  <si>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</si>
  <si>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</si>
  <si>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</si>
  <si>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</si>
  <si>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</si>
  <si>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</si>
  <si>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</si>
  <si>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</si>
  <si>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</si>
  <si>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</si>
  <si>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</si>
  <si>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</si>
  <si>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</si>
  <si>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</si>
  <si>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</si>
  <si>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</si>
  <si>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</si>
  <si>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</si>
  <si>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</si>
  <si>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</si>
  <si>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</si>
  <si>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</si>
  <si>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</si>
  <si>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</si>
  <si>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</si>
  <si>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</si>
  <si>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</si>
  <si>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</si>
  <si>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</si>
  <si>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</si>
  <si>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</si>
  <si>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</si>
  <si>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</si>
  <si>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</si>
  <si>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</si>
  <si>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</si>
  <si>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</si>
  <si>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</si>
  <si>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</si>
  <si>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</si>
  <si>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</si>
  <si>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</si>
  <si>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</si>
  <si>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</si>
  <si>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</si>
  <si>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</si>
  <si>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</si>
  <si>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</si>
  <si>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</si>
  <si>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</si>
  <si>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</si>
  <si>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</si>
  <si>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</si>
  <si>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</si>
  <si>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</si>
  <si>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</si>
  <si>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</si>
  <si>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</si>
  <si>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</si>
  <si>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</si>
  <si>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</si>
  <si>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</si>
  <si>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</si>
  <si>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</si>
  <si>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</si>
  <si>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</si>
  <si>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</si>
  <si>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</si>
  <si>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</si>
  <si>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</si>
  <si>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</si>
  <si>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</si>
  <si>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</si>
  <si>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</si>
  <si>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</si>
  <si>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</si>
  <si>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</si>
  <si>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</si>
  <si>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</si>
  <si>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</si>
  <si>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</si>
  <si>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</si>
  <si>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</si>
  <si>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</si>
  <si>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</si>
  <si>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</si>
  <si>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</si>
  <si>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</si>
  <si>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</si>
  <si>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</si>
  <si>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</si>
  <si>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</si>
  <si>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</si>
  <si>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</si>
  <si>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</si>
  <si>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</si>
  <si>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</si>
  <si>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</si>
  <si>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</si>
  <si>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</si>
  <si>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</si>
  <si>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</si>
  <si>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</si>
  <si>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</si>
  <si>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</si>
  <si>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</si>
  <si>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</si>
  <si>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</si>
  <si>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</si>
  <si>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</si>
  <si>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</si>
  <si>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</si>
  <si>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</si>
  <si>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</si>
  <si>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</si>
  <si>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</si>
  <si>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</si>
  <si>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</si>
  <si>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</si>
  <si>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</si>
  <si>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</si>
  <si>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</si>
  <si>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</si>
  <si>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</si>
  <si>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</si>
  <si>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</si>
  <si>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</si>
  <si>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</si>
  <si>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</si>
  <si>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</si>
  <si>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</si>
  <si>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</si>
  <si>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</si>
  <si>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</si>
  <si>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</si>
  <si>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</si>
  <si>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</si>
  <si>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</si>
  <si>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</si>
  <si>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</si>
  <si>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</si>
  <si>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</si>
  <si>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</si>
  <si>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</si>
  <si>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</si>
  <si>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</si>
  <si>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</si>
  <si>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</si>
  <si>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</si>
  <si>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</si>
  <si>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</si>
  <si>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</si>
  <si>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</si>
  <si>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</si>
  <si>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</si>
  <si>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</si>
  <si>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</si>
  <si>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</si>
  <si>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</si>
  <si>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</si>
  <si>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</si>
  <si>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</si>
  <si>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</si>
  <si>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</si>
  <si>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</si>
  <si>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</si>
  <si>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</si>
  <si>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</si>
  <si>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</si>
  <si>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</si>
  <si>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</si>
  <si>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</si>
  <si>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</si>
  <si>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</si>
  <si>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</si>
  <si>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</si>
  <si>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</si>
  <si>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</si>
  <si>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</si>
  <si>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</si>
  <si>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</si>
  <si>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</si>
  <si>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</si>
  <si>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</si>
  <si>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</si>
  <si>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</si>
  <si>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</si>
  <si>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</si>
  <si>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</si>
  <si>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</si>
  <si>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</si>
  <si>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</si>
  <si>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</si>
  <si>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</si>
  <si>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</si>
  <si>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</si>
  <si>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</si>
  <si>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</si>
  <si>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</si>
  <si>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</si>
  <si>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</si>
  <si>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</si>
  <si>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</si>
  <si>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</si>
  <si>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</si>
  <si>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</si>
  <si>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</si>
  <si>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</si>
  <si>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</si>
  <si>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</si>
  <si>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</si>
  <si>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</si>
  <si>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</si>
  <si>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</si>
  <si>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</si>
  <si>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</si>
  <si>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</si>
  <si>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</si>
  <si>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</si>
  <si>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</si>
  <si>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</si>
  <si>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</si>
  <si>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</si>
  <si>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</si>
  <si>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</si>
  <si>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</si>
  <si>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</si>
  <si>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</si>
  <si>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</si>
  <si>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</si>
  <si>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</si>
  <si>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</si>
  <si>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</si>
  <si>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</si>
  <si>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</si>
  <si>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</si>
  <si>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</si>
  <si>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</si>
  <si>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</si>
  <si>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</si>
  <si>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</si>
  <si>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</si>
  <si>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</si>
  <si>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</si>
  <si>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</si>
  <si>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</si>
  <si>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</si>
  <si>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</si>
  <si>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</si>
  <si>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</si>
  <si>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</si>
  <si>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</si>
  <si>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</si>
  <si>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</si>
  <si>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</si>
  <si>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</si>
  <si>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</si>
  <si>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</si>
  <si>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</si>
  <si>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</si>
  <si>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</si>
  <si>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</si>
  <si>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</si>
  <si>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</si>
  <si>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</si>
  <si>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</si>
  <si>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</si>
  <si>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</si>
  <si>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</si>
  <si>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</si>
  <si>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</si>
  <si>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</si>
  <si>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</si>
  <si>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</si>
  <si>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</si>
  <si>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</si>
  <si>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</si>
  <si>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</si>
  <si>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</si>
  <si>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</si>
  <si>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</si>
  <si>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</si>
  <si>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</si>
  <si>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</si>
  <si>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</si>
  <si>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</si>
  <si>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</si>
  <si>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</si>
  <si>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</si>
  <si>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</si>
  <si>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</si>
  <si>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</si>
  <si>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</si>
  <si>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</si>
  <si>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</si>
  <si>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</si>
  <si>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</si>
  <si>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</si>
  <si>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</si>
  <si>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</si>
  <si>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</si>
  <si>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</si>
  <si>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</si>
  <si>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</si>
  <si>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</si>
  <si>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</si>
  <si>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</si>
  <si>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</si>
  <si>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</si>
  <si>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</si>
  <si>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</si>
  <si>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</si>
  <si>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</si>
  <si>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</si>
  <si>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</si>
  <si>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</si>
  <si>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</si>
  <si>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</si>
  <si>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</si>
  <si>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</si>
  <si>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</si>
  <si>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</si>
  <si>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</si>
  <si>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</si>
  <si>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</si>
  <si>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</si>
  <si>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</si>
  <si>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</si>
  <si>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</si>
  <si>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</si>
  <si>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</si>
  <si>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</si>
  <si>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</si>
  <si>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</si>
  <si>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</si>
  <si>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</si>
  <si>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</si>
  <si>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</si>
  <si>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</si>
  <si>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</si>
  <si>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</si>
  <si>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</si>
  <si>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</si>
  <si>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</si>
  <si>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</si>
  <si>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</si>
  <si>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</si>
  <si>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</si>
  <si>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</si>
  <si>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</si>
  <si>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</si>
  <si>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</si>
  <si>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</si>
  <si>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</si>
  <si>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</si>
  <si>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</si>
  <si>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</si>
  <si>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</si>
  <si>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</si>
  <si>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</si>
  <si>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</si>
  <si>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</si>
  <si>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</si>
  <si>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</si>
  <si>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</si>
  <si>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</si>
  <si>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</si>
  <si>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</si>
  <si>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</si>
  <si>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</si>
  <si>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</si>
  <si>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</si>
  <si>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</si>
  <si>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</si>
  <si>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</si>
  <si>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</si>
  <si>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</si>
  <si>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</si>
  <si>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</si>
  <si>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</si>
  <si>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</si>
  <si>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</si>
  <si>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</si>
  <si>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</si>
  <si>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</si>
  <si>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</si>
  <si>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</si>
  <si>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</si>
  <si>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</si>
  <si>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</si>
  <si>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</si>
  <si>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</si>
  <si>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</si>
  <si>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</si>
  <si>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</si>
  <si>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</si>
  <si>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</si>
  <si>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</si>
  <si>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</si>
  <si>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</si>
  <si>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</si>
  <si>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</si>
  <si>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</si>
  <si>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</si>
  <si>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</si>
  <si>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</si>
  <si>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</si>
  <si>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</si>
  <si>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</si>
  <si>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</si>
  <si>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</si>
  <si>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</si>
  <si>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</si>
  <si>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</si>
  <si>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</si>
  <si>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</si>
  <si>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</si>
  <si>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</si>
  <si>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</si>
  <si>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</si>
  <si>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</si>
  <si>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</si>
  <si>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</si>
  <si>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</si>
  <si>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</si>
  <si>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</si>
  <si>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</si>
  <si>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</si>
  <si>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</si>
  <si>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</si>
  <si>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</si>
  <si>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</si>
  <si>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</si>
  <si>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</si>
  <si>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</si>
  <si>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</si>
  <si>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</si>
  <si>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</si>
  <si>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</si>
  <si>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</si>
  <si>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</si>
  <si>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</si>
  <si>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</si>
  <si>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</si>
  <si>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</si>
  <si>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</si>
  <si>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</si>
  <si>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</si>
  <si>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</si>
  <si>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</si>
  <si>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</si>
  <si>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</si>
  <si>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</si>
  <si>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</si>
  <si>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</si>
  <si>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</si>
  <si>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</si>
  <si>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</si>
  <si>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</si>
  <si>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</si>
  <si>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</si>
  <si>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</si>
  <si>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</si>
  <si>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</si>
  <si>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</si>
  <si>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</si>
  <si>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</si>
  <si>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</si>
  <si>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</si>
  <si>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</si>
  <si>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</si>
  <si>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</si>
  <si>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</si>
  <si>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</si>
  <si>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</si>
  <si>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</si>
  <si>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</si>
  <si>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</si>
  <si>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</si>
  <si>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</si>
  <si>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</si>
  <si>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</si>
  <si>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</si>
  <si>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</si>
  <si>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</si>
  <si>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</si>
  <si>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</si>
  <si>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</si>
  <si>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</si>
  <si>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</si>
  <si>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</si>
  <si>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</si>
  <si>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</si>
  <si>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</si>
  <si>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</si>
  <si>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</si>
  <si>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</si>
  <si>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</si>
  <si>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</si>
  <si>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</si>
  <si>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</si>
  <si>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</si>
  <si>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</si>
  <si>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</si>
  <si>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</si>
  <si>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</si>
  <si>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</si>
  <si>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</si>
  <si>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</si>
  <si>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</si>
  <si>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</si>
  <si>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</si>
  <si>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</si>
  <si>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</si>
  <si>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</si>
  <si>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</si>
  <si>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</si>
  <si>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</si>
  <si>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</si>
  <si>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</si>
  <si>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</si>
  <si>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</si>
  <si>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</si>
  <si>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</si>
  <si>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</si>
  <si>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</si>
  <si>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</si>
  <si>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</si>
  <si>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</si>
  <si>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</si>
  <si>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</si>
  <si>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</si>
  <si>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</si>
  <si>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</si>
  <si>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</si>
  <si>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</si>
  <si>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</si>
  <si>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</si>
  <si>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</si>
  <si>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</si>
  <si>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</si>
  <si>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</si>
  <si>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</si>
  <si>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</si>
  <si>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</si>
  <si>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</si>
  <si>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</si>
  <si>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</si>
  <si>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</si>
  <si>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</si>
  <si>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</si>
  <si>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</si>
  <si>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</si>
  <si>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</si>
  <si>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</si>
  <si>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</si>
  <si>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</si>
  <si>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</si>
  <si>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</si>
  <si>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</si>
  <si>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</si>
  <si>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</si>
  <si>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</si>
  <si>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</si>
  <si>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</si>
  <si>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</si>
  <si>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</si>
  <si>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</si>
  <si>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</si>
  <si>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</si>
  <si>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</si>
  <si>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</si>
  <si>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</si>
  <si>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</si>
  <si>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</si>
  <si>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</si>
  <si>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</si>
  <si>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</si>
  <si>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</si>
  <si>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</si>
  <si>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</si>
  <si>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</si>
  <si>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</si>
  <si>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</si>
  <si>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</si>
  <si>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</si>
  <si>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</si>
  <si>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</si>
  <si>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</si>
  <si>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</si>
  <si>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</si>
  <si>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</si>
  <si>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</si>
  <si>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</si>
  <si>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</si>
  <si>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</si>
  <si>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</si>
  <si>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</si>
  <si>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</si>
  <si>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</si>
  <si>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</si>
  <si>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</si>
  <si>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</si>
  <si>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</si>
  <si>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</si>
  <si>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</si>
  <si>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</si>
  <si>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</si>
  <si>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</si>
  <si>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</si>
  <si>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</si>
  <si>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</si>
  <si>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</si>
  <si>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</si>
  <si>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</si>
  <si>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</si>
  <si>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</si>
  <si>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</si>
  <si>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</si>
  <si>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</si>
  <si>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</si>
  <si>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</si>
  <si>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</si>
  <si>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</si>
  <si>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</si>
  <si>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</si>
  <si>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</si>
  <si>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</si>
  <si>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</si>
  <si>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</si>
  <si>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</si>
  <si>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</si>
  <si>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</si>
  <si>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</si>
  <si>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</si>
  <si>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</si>
  <si>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</si>
  <si>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</si>
  <si>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</si>
  <si>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</si>
  <si>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</si>
  <si>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</si>
  <si>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</si>
  <si>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</si>
  <si>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</si>
  <si>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</si>
  <si>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</si>
  <si>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</si>
  <si>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</si>
  <si>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</si>
  <si>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</si>
  <si>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</si>
  <si>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</si>
  <si>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</si>
  <si>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</si>
  <si>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</si>
  <si>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</si>
  <si>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</si>
  <si>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</si>
  <si>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</si>
  <si>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</si>
  <si>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</si>
  <si>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</si>
  <si>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</si>
  <si>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</si>
  <si>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</si>
  <si>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</si>
  <si>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</si>
  <si>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</si>
  <si>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</si>
  <si>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</si>
  <si>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</si>
  <si>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</si>
  <si>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</si>
  <si>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</si>
  <si>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</si>
  <si>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</si>
  <si>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</si>
  <si>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</si>
  <si>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</si>
  <si>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</si>
  <si>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</si>
  <si>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</si>
  <si>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</si>
  <si>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</si>
  <si>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</si>
  <si>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</si>
  <si>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</si>
  <si>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</si>
  <si>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</si>
  <si>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</si>
  <si>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</si>
  <si>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</si>
  <si>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</si>
  <si>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</si>
  <si>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</si>
  <si>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</si>
  <si>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</si>
  <si>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</si>
  <si>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</si>
  <si>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</si>
  <si>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</si>
  <si>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</si>
  <si>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</si>
  <si>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</si>
  <si>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</si>
  <si>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</si>
  <si>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</si>
  <si>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</si>
  <si>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</si>
  <si>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</si>
  <si>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</si>
  <si>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</si>
  <si>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</si>
  <si>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</si>
  <si>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</si>
  <si>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</si>
  <si>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</si>
  <si>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</si>
  <si>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</si>
  <si>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</si>
  <si>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</si>
  <si>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</si>
  <si>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</si>
  <si>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</si>
  <si>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</si>
  <si>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</si>
  <si>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</si>
  <si>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</si>
  <si>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</si>
  <si>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</si>
  <si>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</si>
  <si>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</si>
  <si>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</si>
  <si>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</si>
  <si>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</si>
  <si>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</si>
  <si>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</si>
  <si>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</si>
  <si>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</si>
  <si>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</si>
  <si>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</si>
  <si>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</si>
  <si>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</si>
  <si>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</si>
  <si>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</si>
  <si>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</si>
  <si>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</si>
  <si>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</si>
  <si>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</si>
  <si>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</si>
  <si>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</si>
  <si>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</si>
  <si>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</si>
  <si>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</si>
  <si>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</si>
  <si>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</si>
  <si>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</si>
  <si>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</si>
  <si>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</si>
  <si>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</si>
  <si>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</si>
  <si>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</si>
  <si>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</si>
  <si>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</si>
  <si>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</si>
  <si>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</si>
  <si>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</si>
  <si>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</si>
  <si>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</si>
  <si>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</si>
  <si>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</si>
  <si>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</si>
  <si>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</si>
  <si>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</si>
  <si>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</si>
  <si>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</si>
  <si>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</si>
  <si>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</si>
  <si>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</si>
  <si>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</si>
  <si>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</si>
  <si>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</si>
  <si>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</si>
  <si>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</si>
  <si>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</si>
  <si>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</si>
  <si>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</si>
  <si>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</si>
  <si>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</si>
  <si>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</si>
  <si>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</si>
  <si>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</si>
  <si>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</si>
  <si>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</si>
  <si>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</si>
  <si>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</si>
  <si>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</si>
  <si>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</si>
  <si>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</si>
  <si>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</si>
  <si>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</si>
  <si>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</si>
  <si>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</si>
  <si>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</si>
  <si>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</si>
  <si>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</si>
  <si>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</si>
  <si>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</si>
  <si>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</si>
  <si>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</si>
  <si>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</si>
  <si>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</si>
  <si>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</si>
  <si>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</si>
  <si>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</si>
  <si>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</si>
  <si>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</si>
  <si>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</si>
  <si>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</si>
  <si>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</si>
  <si>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</si>
  <si>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</si>
  <si>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</si>
  <si>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</si>
  <si>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</si>
  <si>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</si>
  <si>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</si>
  <si>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</si>
  <si>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</si>
  <si>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</si>
  <si>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</si>
  <si>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</si>
  <si>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</si>
  <si>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</si>
  <si>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</si>
  <si>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</si>
  <si>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</si>
  <si>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</si>
  <si>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</si>
  <si>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</si>
  <si>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</si>
  <si>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</si>
  <si>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</si>
  <si>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</si>
  <si>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</si>
  <si>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</si>
  <si>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</si>
  <si>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</si>
  <si>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</si>
  <si>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</si>
  <si>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</si>
  <si>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</si>
  <si>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</si>
  <si>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</si>
  <si>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</si>
  <si>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</si>
  <si>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</si>
  <si>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</si>
  <si>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</si>
  <si>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</si>
  <si>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</si>
  <si>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</si>
  <si>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</si>
  <si>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</si>
  <si>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</si>
  <si>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</si>
  <si>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</si>
  <si>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</si>
  <si>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</si>
  <si>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</si>
  <si>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</si>
  <si>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</si>
  <si>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</si>
  <si>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</si>
  <si>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</si>
  <si>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</si>
  <si>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</si>
  <si>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</si>
  <si>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</si>
  <si>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</si>
  <si>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</si>
  <si>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</si>
  <si>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</si>
  <si>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</si>
  <si>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</si>
  <si>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</si>
  <si>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</si>
  <si>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</si>
  <si>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</si>
  <si>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</si>
  <si>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</si>
  <si>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</si>
  <si>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</si>
  <si>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</si>
  <si>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</si>
  <si>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</si>
  <si>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</si>
  <si>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</si>
  <si>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</si>
  <si>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</si>
  <si>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</si>
  <si>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</si>
  <si>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</si>
  <si>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</si>
  <si>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</si>
  <si>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</si>
  <si>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</si>
  <si>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</si>
  <si>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</si>
  <si>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</si>
  <si>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</si>
  <si>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</si>
  <si>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</si>
  <si>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</si>
  <si>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</si>
  <si>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</si>
  <si>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</si>
  <si>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</si>
  <si>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</si>
  <si>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</si>
  <si>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</si>
  <si>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</si>
  <si>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</si>
  <si>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</si>
  <si>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</si>
  <si>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</si>
  <si>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</si>
  <si>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</si>
  <si>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</si>
  <si>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</si>
  <si>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</si>
  <si>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</si>
  <si>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</si>
  <si>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</si>
  <si>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</si>
  <si>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</si>
  <si>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</si>
  <si>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</si>
  <si>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</si>
  <si>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</si>
  <si>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</si>
  <si>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</si>
  <si>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</si>
  <si>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</si>
  <si>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</si>
  <si>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</si>
  <si>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</si>
  <si>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</si>
  <si>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</si>
  <si>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</si>
  <si>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</si>
  <si>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</si>
  <si>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</si>
  <si>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</si>
  <si>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</si>
  <si>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</si>
  <si>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</si>
  <si>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</si>
  <si>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</si>
  <si>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</si>
  <si>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</si>
  <si>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</si>
  <si>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</si>
  <si>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</si>
  <si>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</si>
  <si>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</si>
  <si>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</si>
  <si>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</si>
  <si>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</si>
  <si>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</si>
  <si>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</si>
  <si>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</si>
  <si>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</si>
  <si>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</si>
  <si>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</si>
  <si>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</si>
  <si>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</si>
  <si>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</si>
  <si>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</si>
  <si>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</si>
  <si>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</si>
  <si>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</si>
  <si>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</si>
  <si>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</si>
  <si>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</si>
  <si>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</si>
  <si>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</si>
  <si>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</si>
  <si>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</si>
  <si>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</si>
  <si>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</si>
  <si>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</si>
  <si>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</si>
  <si>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</si>
  <si>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</si>
  <si>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</si>
  <si>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</si>
  <si>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</si>
  <si>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</si>
  <si>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</si>
  <si>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</si>
  <si>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</si>
  <si>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</si>
  <si>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</si>
  <si>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</si>
  <si>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</si>
  <si>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</si>
  <si>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</si>
  <si>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</si>
  <si>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</si>
  <si>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</si>
  <si>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</si>
  <si>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</si>
  <si>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</si>
  <si>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</si>
  <si>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</si>
  <si>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</si>
  <si>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</si>
  <si>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</si>
  <si>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</si>
  <si>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</si>
  <si>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</si>
  <si>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</si>
  <si>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</si>
  <si>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</si>
  <si>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</si>
  <si>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</si>
  <si>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</si>
  <si>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</si>
  <si>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</si>
  <si>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</si>
  <si>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</si>
  <si>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</si>
  <si>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</si>
  <si>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</si>
  <si>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</si>
  <si>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</si>
  <si>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</si>
  <si>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</si>
  <si>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</si>
  <si>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</si>
  <si>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</si>
  <si>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</si>
  <si>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</si>
  <si>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</si>
  <si>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</si>
  <si>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</si>
  <si>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</si>
  <si>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</si>
  <si>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</si>
  <si>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</si>
  <si>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</si>
  <si>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</si>
  <si>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</si>
  <si>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</si>
  <si>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</si>
  <si>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</si>
  <si>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</si>
  <si>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</si>
  <si>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</si>
  <si>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</si>
  <si>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</si>
  <si>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</si>
  <si>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</si>
  <si>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</si>
  <si>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</si>
  <si>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</si>
  <si>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</si>
  <si>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</si>
  <si>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</si>
  <si>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</si>
  <si>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</si>
  <si>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</si>
  <si>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</si>
  <si>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</si>
  <si>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</si>
  <si>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</si>
  <si>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</si>
  <si>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</si>
  <si>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</si>
  <si>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</si>
  <si>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</si>
  <si>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</si>
  <si>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</si>
  <si>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</si>
  <si>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</si>
  <si>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</si>
  <si>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</si>
  <si>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</si>
  <si>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</si>
  <si>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</si>
  <si>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</si>
  <si>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</si>
  <si>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</si>
  <si>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</si>
  <si>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</si>
  <si>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</si>
  <si>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</si>
  <si>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</si>
  <si>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</si>
  <si>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</si>
  <si>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</si>
  <si>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</si>
  <si>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</si>
  <si>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</si>
  <si>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</si>
  <si>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</si>
  <si>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</si>
  <si>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</si>
  <si>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</si>
  <si>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</si>
  <si>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</si>
  <si>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</si>
  <si>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</si>
  <si>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</si>
  <si>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</si>
  <si>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</si>
  <si>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</si>
  <si>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</si>
  <si>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</si>
  <si>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</si>
  <si>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</si>
  <si>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</si>
  <si>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</si>
  <si>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</si>
  <si>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</si>
  <si>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</si>
  <si>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</si>
  <si>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</si>
  <si>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</si>
  <si>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</si>
  <si>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</si>
  <si>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</si>
  <si>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</si>
  <si>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</si>
  <si>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</si>
  <si>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</si>
  <si>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</si>
  <si>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</si>
  <si>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</si>
  <si>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</si>
  <si>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</si>
  <si>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</si>
  <si>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</si>
  <si>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</si>
  <si>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</si>
  <si>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</si>
  <si>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</si>
  <si>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</si>
  <si>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</si>
  <si>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</si>
  <si>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</si>
  <si>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</si>
  <si>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</si>
  <si>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</si>
  <si>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</si>
  <si>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</si>
  <si>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</si>
  <si>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</si>
  <si>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</si>
  <si>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</si>
  <si>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</si>
  <si>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</si>
  <si>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</si>
  <si>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</si>
  <si>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</si>
  <si>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</si>
  <si>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</si>
  <si>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</si>
  <si>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</si>
  <si>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</si>
  <si>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</si>
  <si>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</si>
  <si>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</si>
  <si>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</si>
  <si>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</si>
  <si>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</si>
  <si>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</si>
  <si>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</si>
  <si>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</si>
  <si>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</si>
  <si>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</si>
  <si>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</si>
  <si>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</si>
  <si>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</si>
  <si>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</si>
  <si>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</si>
  <si>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</si>
  <si>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</si>
  <si>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</si>
  <si>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</si>
  <si>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</si>
  <si>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</si>
  <si>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</si>
  <si>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</si>
  <si>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</si>
  <si>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</si>
  <si>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</si>
  <si>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</si>
  <si>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</si>
  <si>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</si>
  <si>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</si>
  <si>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</si>
  <si>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</si>
  <si>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</si>
  <si>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</si>
  <si>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</si>
  <si>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</si>
  <si>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</si>
  <si>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</si>
  <si>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</si>
  <si>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</si>
  <si>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</si>
  <si>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</si>
  <si>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</si>
  <si>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</si>
  <si>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</si>
  <si>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</si>
  <si>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</si>
  <si>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</si>
  <si>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</si>
  <si>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</si>
  <si>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</si>
  <si>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</si>
  <si>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</si>
  <si>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</si>
  <si>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</si>
  <si>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</si>
  <si>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</si>
  <si>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</si>
  <si>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</si>
  <si>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</si>
  <si>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</si>
  <si>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</si>
  <si>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</si>
  <si>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</si>
  <si>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</si>
  <si>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</si>
  <si>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</si>
  <si>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</si>
  <si>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</si>
  <si>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</si>
  <si>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</si>
  <si>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</si>
  <si>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</si>
  <si>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</si>
  <si>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</si>
  <si>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</si>
  <si>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</si>
  <si>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</si>
  <si>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</si>
  <si>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</si>
  <si>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</si>
  <si>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</si>
  <si>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</si>
  <si>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</si>
  <si>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</si>
  <si>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</si>
  <si>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</si>
  <si>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</si>
  <si>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</si>
  <si>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</si>
  <si>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</si>
  <si>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</si>
  <si>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</si>
  <si>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</si>
  <si>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</si>
  <si>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</si>
  <si>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</si>
  <si>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</si>
  <si>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</si>
  <si>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</si>
  <si>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</si>
  <si>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</si>
  <si>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</si>
  <si>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</si>
  <si>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</si>
  <si>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</si>
  <si>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</si>
  <si>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</si>
  <si>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</si>
  <si>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</si>
  <si>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</si>
  <si>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</si>
  <si>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</si>
  <si>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</si>
  <si>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</si>
  <si>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</si>
  <si>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</si>
  <si>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</si>
  <si>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</si>
  <si>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</si>
  <si>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</si>
  <si>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</si>
  <si>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</si>
  <si>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</si>
  <si>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</si>
  <si>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</si>
  <si>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</si>
  <si>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</si>
  <si>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</si>
  <si>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</si>
  <si>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</si>
  <si>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</si>
  <si>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</si>
  <si>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</si>
  <si>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</si>
  <si>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</si>
  <si>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</si>
  <si>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</si>
  <si>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</si>
  <si>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</si>
  <si>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</si>
  <si>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</si>
  <si>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</si>
  <si>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</si>
  <si>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</si>
  <si>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</si>
  <si>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</si>
  <si>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</si>
  <si>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</si>
  <si>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</si>
  <si>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</si>
  <si>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</si>
  <si>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</si>
  <si>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</si>
  <si>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</si>
  <si>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</si>
  <si>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</si>
  <si>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</si>
  <si>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</si>
  <si>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</si>
  <si>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</si>
  <si>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</si>
  <si>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</si>
  <si>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</si>
  <si>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</si>
  <si>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</si>
  <si>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</si>
  <si>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</si>
  <si>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</si>
  <si>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</si>
  <si>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</si>
  <si>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</si>
  <si>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</si>
  <si>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</si>
  <si>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</si>
  <si>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</si>
  <si>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</si>
  <si>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</si>
  <si>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</si>
  <si>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</si>
  <si>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</si>
  <si>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</si>
  <si>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</si>
  <si>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</si>
  <si>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</si>
  <si>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</si>
  <si>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</si>
  <si>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</si>
  <si>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</si>
  <si>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</si>
  <si>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</si>
  <si>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</si>
  <si>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</si>
  <si>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</si>
  <si>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</si>
  <si>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</si>
  <si>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</si>
  <si>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</si>
  <si>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</si>
  <si>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</si>
  <si>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</si>
  <si>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</si>
  <si>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</si>
  <si>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</si>
  <si>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</si>
  <si>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</si>
  <si>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</si>
  <si>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</si>
  <si>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</si>
  <si>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</si>
  <si>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</si>
  <si>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</si>
  <si>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</si>
  <si>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</si>
  <si>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</si>
  <si>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</si>
  <si>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</si>
  <si>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</si>
  <si>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</si>
  <si>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</si>
  <si>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</si>
  <si>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</si>
  <si>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</si>
  <si>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</si>
  <si>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</si>
  <si>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</si>
  <si>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</si>
  <si>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</si>
  <si>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</si>
  <si>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</si>
  <si>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</si>
  <si>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</si>
  <si>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</si>
  <si>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</si>
  <si>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</si>
  <si>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</si>
  <si>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</si>
  <si>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</si>
  <si>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</si>
  <si>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</si>
  <si>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</si>
  <si>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</si>
  <si>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</si>
  <si>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</si>
  <si>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</si>
  <si>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</si>
  <si>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</si>
  <si>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</si>
  <si>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</si>
  <si>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</si>
  <si>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</si>
  <si>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</si>
  <si>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</si>
  <si>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</si>
  <si>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</si>
  <si>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</si>
  <si>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</si>
  <si>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</si>
  <si>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</si>
  <si>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</si>
  <si>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</si>
  <si>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</si>
  <si>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</si>
  <si>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</si>
  <si>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</si>
  <si>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</si>
  <si>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</si>
  <si>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</si>
  <si>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</si>
  <si>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</si>
  <si>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</si>
  <si>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</si>
  <si>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</si>
  <si>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</si>
  <si>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</si>
  <si>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</si>
  <si>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</si>
  <si>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</si>
  <si>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</si>
  <si>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</si>
  <si>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</si>
  <si>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</si>
  <si>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</si>
  <si>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</si>
  <si>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</si>
  <si>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</si>
  <si>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</si>
  <si>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</si>
  <si>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</si>
  <si>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</si>
  <si>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</si>
  <si>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</si>
  <si>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</si>
  <si>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</si>
  <si>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</si>
  <si>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</si>
  <si>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</si>
  <si>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</si>
  <si>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</si>
  <si>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</si>
  <si>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</si>
  <si>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</si>
  <si>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</si>
  <si>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</si>
  <si>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</si>
  <si>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</si>
  <si>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</si>
  <si>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</si>
  <si>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</si>
  <si>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</si>
  <si>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</si>
  <si>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</si>
  <si>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</si>
  <si>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</si>
  <si>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</si>
  <si>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</si>
  <si>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</si>
  <si>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</si>
  <si>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</si>
  <si>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</si>
  <si>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</si>
  <si>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</si>
  <si>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</si>
  <si>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</si>
  <si>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</si>
  <si>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</si>
  <si>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</si>
  <si>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</si>
  <si>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</si>
  <si>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</si>
  <si>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</si>
  <si>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</si>
  <si>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</si>
  <si>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</si>
  <si>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</si>
  <si>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</si>
  <si>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</si>
  <si>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</si>
  <si>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</si>
  <si>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</si>
  <si>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</si>
  <si>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</si>
  <si>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</si>
  <si>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</si>
  <si>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</si>
  <si>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</si>
  <si>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</si>
  <si>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</si>
  <si>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</si>
  <si>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</si>
  <si>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</si>
  <si>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</si>
  <si>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</si>
  <si>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</si>
  <si>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</si>
  <si>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</si>
  <si>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</si>
  <si>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</si>
  <si>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</si>
  <si>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</si>
  <si>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</si>
  <si>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</si>
  <si>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</si>
  <si>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</si>
  <si>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</si>
  <si>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</si>
  <si>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</si>
  <si>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</si>
  <si>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</si>
  <si>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</si>
  <si>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</si>
  <si>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</si>
  <si>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</si>
  <si>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</si>
  <si>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</si>
  <si>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</si>
  <si>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</si>
  <si>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</si>
  <si>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</si>
  <si>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</si>
  <si>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</si>
  <si>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</si>
  <si>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</si>
  <si>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</si>
  <si>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</si>
  <si>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</si>
  <si>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</si>
  <si>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</si>
  <si>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</si>
  <si>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</si>
  <si>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</si>
  <si>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</si>
  <si>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</si>
  <si>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</si>
  <si>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</si>
  <si>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</si>
  <si>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</si>
  <si>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</si>
  <si>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</si>
  <si>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</si>
  <si>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</si>
  <si>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</si>
  <si>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</si>
  <si>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</si>
  <si>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</si>
  <si>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</si>
  <si>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</si>
  <si>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</si>
  <si>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</si>
  <si>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</si>
  <si>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</si>
  <si>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</si>
  <si>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</si>
  <si>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</si>
  <si>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</si>
  <si>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</si>
  <si>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</si>
  <si>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</si>
  <si>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</si>
  <si>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</si>
  <si>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</si>
  <si>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</si>
  <si>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</si>
  <si>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</si>
  <si>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</si>
  <si>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</si>
  <si>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</si>
  <si>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</si>
  <si>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</si>
  <si>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</si>
  <si>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</si>
  <si>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</si>
  <si>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</si>
  <si>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</si>
  <si>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</si>
  <si>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</si>
  <si>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</si>
  <si>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</si>
  <si>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</si>
  <si>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</si>
  <si>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</si>
  <si>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</si>
  <si>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</si>
  <si>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</si>
  <si>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</si>
  <si>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</si>
  <si>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</si>
  <si>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</si>
  <si>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</si>
  <si>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</si>
  <si>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</si>
  <si>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</si>
  <si>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</si>
  <si>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</si>
  <si>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</si>
  <si>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</si>
  <si>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</si>
  <si>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</si>
  <si>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</si>
  <si>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</si>
  <si>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</si>
  <si>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</si>
  <si>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</si>
  <si>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</si>
  <si>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</si>
  <si>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</si>
  <si>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</si>
  <si>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</si>
  <si>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</si>
  <si>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</si>
  <si>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</si>
  <si>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</si>
  <si>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</si>
  <si>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</si>
  <si>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</si>
  <si>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</si>
  <si>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</si>
  <si>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</si>
  <si>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</si>
  <si>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</si>
  <si>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</si>
  <si>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</si>
  <si>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</si>
  <si>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</si>
  <si>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</si>
  <si>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</si>
  <si>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</si>
  <si>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</si>
  <si>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</si>
  <si>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</si>
  <si>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</si>
  <si>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</si>
  <si>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</si>
  <si>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</si>
  <si>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</si>
  <si>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</si>
  <si>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</si>
  <si>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</si>
  <si>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</si>
  <si>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</si>
  <si>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</si>
  <si>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</si>
  <si>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</si>
  <si>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</si>
  <si>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</si>
  <si>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</si>
  <si>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</si>
  <si>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</si>
  <si>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</si>
  <si>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</si>
  <si>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</si>
  <si>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</si>
  <si>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</si>
  <si>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</si>
  <si>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</si>
  <si>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</si>
  <si>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</si>
  <si>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</si>
  <si>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</si>
  <si>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</si>
  <si>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</si>
  <si>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</si>
  <si>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</si>
  <si>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</si>
  <si>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</si>
  <si>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</si>
  <si>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</si>
  <si>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</si>
  <si>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</si>
  <si>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</si>
  <si>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</si>
  <si>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</si>
  <si>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</si>
  <si>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</si>
  <si>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</si>
  <si>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</si>
  <si>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</si>
  <si>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</si>
  <si>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</si>
  <si>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</si>
  <si>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</si>
  <si>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</si>
  <si>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</si>
  <si>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</si>
  <si>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</si>
  <si>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</si>
  <si>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</si>
  <si>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</si>
  <si>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</si>
  <si>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</si>
  <si>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</si>
  <si>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</si>
  <si>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</si>
  <si>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</si>
  <si>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</si>
  <si>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</si>
  <si>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</si>
  <si>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</si>
  <si>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</si>
  <si>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</si>
  <si>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</si>
  <si>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</si>
  <si>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</si>
  <si>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</si>
  <si>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</si>
  <si>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</si>
  <si>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</si>
  <si>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</si>
  <si>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</si>
  <si>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</si>
  <si>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</si>
  <si>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</si>
  <si>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</si>
  <si>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</si>
  <si>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</si>
  <si>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</si>
  <si>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</si>
  <si>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</si>
  <si>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</si>
  <si>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</si>
  <si>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</si>
  <si>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</si>
  <si>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</si>
  <si>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</si>
  <si>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</si>
  <si>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</si>
  <si>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</si>
  <si>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</si>
  <si>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</si>
  <si>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</si>
  <si>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</si>
  <si>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</si>
  <si>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</si>
  <si>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</si>
  <si>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</si>
  <si>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</si>
  <si>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</si>
  <si>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</si>
  <si>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</si>
  <si>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</si>
  <si>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</si>
  <si>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</si>
  <si>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</si>
  <si>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</si>
  <si>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</si>
  <si>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</si>
  <si>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</si>
  <si>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</si>
  <si>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</si>
  <si>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</si>
  <si>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</si>
  <si>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</si>
  <si>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</si>
  <si>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</si>
  <si>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</si>
  <si>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</si>
  <si>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</si>
  <si>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</si>
  <si>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</si>
  <si>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</si>
  <si>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</si>
  <si>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</si>
  <si>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</si>
  <si>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</si>
  <si>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</si>
  <si>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</si>
  <si>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</si>
  <si>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</si>
  <si>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</si>
  <si>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</si>
  <si>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</si>
  <si>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</si>
  <si>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</si>
  <si>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</si>
  <si>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</si>
  <si>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</si>
  <si>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</si>
  <si>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</si>
  <si>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</si>
  <si>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</si>
  <si>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</si>
  <si>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</si>
  <si>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</si>
  <si>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</si>
  <si>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</si>
  <si>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</si>
  <si>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</si>
  <si>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</si>
  <si>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</si>
  <si>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</si>
  <si>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</si>
  <si>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</si>
  <si>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</si>
  <si>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</si>
  <si>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</si>
  <si>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</si>
  <si>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</si>
  <si>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</si>
  <si>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</si>
  <si>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</si>
  <si>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</si>
  <si>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</si>
  <si>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</si>
  <si>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</si>
  <si>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</si>
  <si>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</si>
  <si>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</si>
  <si>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</si>
  <si>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</si>
  <si>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</si>
  <si>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</si>
  <si>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</si>
  <si>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</si>
  <si>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</si>
  <si>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</si>
  <si>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</si>
  <si>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</si>
  <si>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</si>
  <si>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</si>
  <si>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</si>
  <si>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</si>
  <si>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</si>
  <si>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</si>
  <si>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</si>
  <si>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</si>
  <si>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</si>
  <si>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</si>
  <si>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</si>
  <si>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</si>
  <si>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</si>
  <si>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</si>
  <si>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</si>
  <si>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</si>
  <si>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</si>
  <si>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</si>
  <si>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</si>
  <si>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</si>
  <si>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</si>
  <si>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</si>
  <si>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</si>
  <si>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</si>
  <si>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</si>
  <si>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</si>
  <si>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</si>
  <si>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</si>
  <si>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</si>
  <si>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</si>
  <si>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</si>
  <si>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</si>
  <si>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</si>
  <si>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</si>
  <si>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</si>
  <si>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</si>
  <si>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</si>
  <si>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</si>
  <si>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</si>
  <si>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</si>
  <si>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</si>
  <si>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</si>
  <si>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</si>
  <si>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</si>
  <si>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</si>
  <si>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</si>
  <si>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</si>
  <si>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</si>
  <si>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</si>
  <si>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</si>
  <si>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</si>
  <si>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</si>
  <si>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</si>
  <si>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</si>
  <si>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</si>
  <si>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</si>
  <si>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</si>
  <si>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</si>
  <si>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</si>
  <si>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</si>
  <si>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</si>
  <si>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</si>
  <si>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</si>
  <si>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</si>
  <si>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</si>
  <si>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</si>
  <si>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</si>
  <si>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</si>
  <si>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</si>
  <si>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</si>
  <si>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</si>
  <si>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</si>
  <si>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</si>
  <si>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</si>
  <si>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</si>
  <si>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</si>
  <si>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</si>
  <si>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</si>
  <si>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</si>
  <si>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</si>
  <si>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</si>
  <si>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</si>
  <si>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</si>
  <si>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</si>
  <si>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</si>
  <si>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</si>
  <si>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</si>
  <si>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</si>
  <si>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</si>
  <si>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</si>
  <si>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</si>
  <si>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</si>
  <si>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</si>
  <si>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</si>
  <si>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</si>
  <si>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</si>
  <si>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</si>
  <si>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</si>
  <si>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</si>
  <si>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</si>
  <si>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</si>
  <si>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</si>
  <si>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</si>
  <si>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</si>
  <si>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</si>
  <si>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</si>
  <si>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</si>
  <si>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</si>
  <si>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</si>
  <si>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</si>
  <si>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</si>
  <si>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</si>
  <si>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</si>
  <si>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</si>
  <si>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</si>
  <si>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</si>
  <si>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</si>
  <si>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</si>
  <si>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</si>
  <si>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</si>
  <si>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</si>
  <si>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</si>
  <si>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</si>
  <si>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</si>
  <si>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</si>
  <si>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</si>
  <si>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</si>
  <si>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</si>
  <si>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</si>
  <si>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</si>
  <si>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</si>
  <si>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</si>
  <si>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</si>
  <si>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</si>
  <si>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</si>
  <si>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</si>
  <si>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</si>
  <si>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</si>
  <si>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</si>
  <si>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</si>
  <si>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</si>
  <si>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</si>
  <si>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</si>
  <si>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</si>
  <si>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</si>
  <si>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</si>
  <si>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</si>
  <si>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</si>
  <si>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</si>
  <si>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</si>
  <si>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</si>
  <si>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</si>
  <si>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</si>
  <si>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</si>
  <si>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</si>
  <si>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</si>
  <si>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</si>
  <si>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</si>
  <si>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</si>
  <si>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</si>
  <si>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</si>
  <si>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</si>
  <si>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</si>
  <si>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</si>
  <si>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</si>
  <si>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</si>
  <si>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</si>
  <si>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</si>
  <si>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</si>
  <si>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</si>
  <si>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</si>
  <si>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</si>
  <si>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</si>
  <si>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</si>
  <si>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</si>
  <si>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</si>
  <si>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</si>
  <si>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</si>
  <si>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</si>
  <si>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</si>
  <si>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</si>
  <si>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</si>
  <si>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</si>
  <si>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</si>
  <si>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</si>
  <si>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</si>
  <si>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</si>
  <si>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</si>
  <si>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</si>
  <si>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</si>
  <si>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</si>
  <si>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</si>
  <si>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</si>
  <si>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</si>
  <si>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</si>
  <si>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</si>
  <si>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</si>
  <si>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</si>
  <si>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</si>
  <si>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</si>
  <si>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</si>
  <si>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</si>
  <si>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</si>
  <si>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</si>
  <si>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</si>
  <si>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</si>
  <si>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</si>
  <si>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</si>
  <si>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</si>
  <si>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</si>
  <si>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</si>
  <si>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</si>
  <si>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</si>
  <si>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</si>
  <si>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</si>
  <si>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</si>
  <si>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</si>
  <si>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</si>
  <si>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</si>
  <si>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</si>
  <si>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</si>
  <si>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</si>
  <si>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</si>
  <si>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</si>
  <si>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</si>
  <si>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</si>
  <si>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</si>
  <si>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</si>
  <si>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</si>
  <si>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</si>
  <si>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</si>
  <si>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</si>
  <si>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</si>
  <si>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</si>
  <si>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</si>
  <si>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</si>
  <si>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</si>
  <si>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</si>
  <si>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</si>
  <si>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</si>
  <si>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</si>
  <si>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</si>
  <si>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</si>
  <si>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</si>
  <si>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</si>
  <si>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</si>
  <si>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</si>
  <si>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</si>
  <si>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</si>
  <si>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</si>
  <si>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</si>
  <si>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</si>
  <si>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</si>
  <si>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</si>
  <si>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</si>
  <si>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</si>
  <si>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</si>
  <si>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</si>
  <si>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</si>
  <si>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</si>
  <si>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</si>
  <si>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</si>
  <si>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</si>
  <si>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</si>
  <si>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</si>
  <si>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</si>
  <si>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</si>
  <si>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</si>
  <si>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</si>
  <si>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</si>
  <si>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</si>
  <si>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</si>
  <si>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</si>
  <si>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</si>
  <si>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</si>
  <si>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</si>
  <si>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</si>
  <si>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</si>
  <si>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</si>
  <si>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</si>
  <si>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</si>
  <si>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</si>
  <si>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</si>
  <si>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</si>
  <si>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</si>
  <si>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</si>
  <si>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</si>
  <si>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</si>
  <si>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</si>
  <si>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</si>
  <si>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</si>
  <si>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</si>
  <si>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</si>
  <si>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</si>
  <si>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</si>
  <si>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</si>
  <si>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</si>
  <si>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</si>
  <si>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</si>
  <si>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</si>
  <si>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</si>
  <si>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</si>
  <si>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</si>
  <si>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</si>
  <si>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</si>
  <si>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</si>
  <si>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</si>
  <si>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</si>
  <si>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</si>
  <si>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</si>
  <si>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</si>
  <si>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</si>
  <si>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</si>
  <si>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</si>
  <si>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</si>
  <si>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</si>
  <si>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</si>
  <si>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</si>
  <si>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</si>
  <si>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</si>
  <si>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</si>
  <si>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</si>
  <si>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</si>
  <si>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</si>
  <si>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</si>
  <si>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</si>
  <si>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</si>
  <si>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</si>
  <si>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</si>
  <si>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</si>
  <si>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</si>
  <si>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</si>
  <si>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</si>
  <si>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</si>
  <si>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</si>
  <si>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</si>
  <si>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</si>
  <si>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</si>
  <si>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</si>
  <si>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</si>
  <si>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</si>
  <si>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</si>
  <si>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</si>
  <si>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</si>
  <si>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</si>
  <si>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</si>
  <si>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</si>
  <si>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</si>
  <si>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</si>
  <si>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</si>
  <si>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</si>
  <si>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</si>
  <si>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</si>
  <si>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</si>
  <si>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</si>
  <si>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</si>
  <si>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</si>
  <si>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</si>
  <si>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</si>
  <si>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</si>
  <si>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</si>
  <si>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</si>
  <si>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</si>
  <si>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</si>
  <si>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</si>
  <si>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</si>
  <si>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</si>
  <si>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</si>
  <si>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</si>
  <si>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</si>
  <si>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</si>
  <si>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</si>
  <si>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</si>
  <si>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</si>
  <si>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</si>
  <si>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</si>
  <si>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</si>
  <si>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</si>
  <si>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</si>
  <si>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</si>
  <si>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</si>
  <si>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</si>
  <si>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</si>
  <si>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</si>
  <si>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</si>
  <si>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</si>
  <si>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</si>
  <si>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</si>
  <si>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</si>
  <si>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</si>
  <si>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</si>
  <si>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</si>
  <si>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</si>
  <si>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</si>
  <si>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</si>
  <si>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</si>
  <si>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</si>
  <si>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</si>
  <si>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</si>
  <si>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</si>
  <si>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</si>
  <si>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</si>
  <si>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</si>
  <si>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</si>
  <si>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</si>
  <si>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</si>
  <si>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</si>
  <si>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</si>
  <si>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</si>
  <si>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</si>
  <si>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</si>
  <si>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</si>
  <si>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</si>
  <si>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</si>
  <si>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</si>
  <si>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</si>
  <si>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</si>
  <si>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</si>
  <si>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</si>
  <si>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</si>
  <si>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</si>
  <si>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</si>
  <si>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</si>
  <si>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</si>
  <si>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</si>
  <si>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</si>
  <si>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</si>
  <si>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</si>
  <si>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</si>
  <si>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</si>
  <si>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</si>
  <si>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</si>
  <si>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</si>
  <si>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</si>
  <si>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</si>
  <si>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</si>
  <si>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</si>
  <si>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</si>
  <si>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</si>
  <si>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</si>
  <si>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</si>
  <si>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</si>
  <si>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</si>
  <si>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</si>
  <si>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</si>
  <si>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</si>
  <si>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</si>
  <si>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</si>
  <si>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</si>
  <si>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</si>
  <si>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</si>
  <si>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</si>
  <si>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</si>
  <si>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</si>
  <si>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</si>
  <si>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</si>
  <si>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</si>
  <si>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</si>
  <si>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</si>
  <si>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</si>
  <si>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</si>
  <si>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</si>
  <si>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</si>
  <si>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</si>
  <si>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</si>
  <si>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</si>
  <si>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</si>
  <si>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</si>
  <si>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</si>
  <si>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</si>
  <si>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</si>
  <si>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</si>
  <si>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</si>
  <si>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</si>
  <si>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</si>
  <si>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</si>
  <si>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</si>
  <si>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</si>
  <si>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</si>
  <si>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</si>
  <si>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</si>
  <si>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</si>
  <si>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</si>
  <si>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</si>
  <si>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</si>
  <si>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</si>
  <si>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</si>
  <si>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</si>
  <si>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</si>
  <si>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</si>
  <si>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</si>
  <si>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</si>
  <si>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</si>
  <si>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</si>
  <si>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</si>
  <si>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</si>
  <si>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</si>
  <si>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</si>
  <si>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</si>
  <si>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</si>
  <si>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</si>
  <si>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</si>
  <si>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</si>
  <si>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</si>
  <si>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</si>
  <si>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</si>
  <si>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</si>
  <si>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</si>
  <si>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</si>
  <si>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</si>
  <si>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</si>
  <si>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</si>
  <si>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</si>
  <si>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</si>
  <si>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</si>
  <si>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</si>
  <si>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</si>
  <si>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</si>
  <si>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</si>
  <si>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</si>
  <si>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</si>
  <si>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</si>
  <si>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</si>
  <si>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</si>
  <si>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</si>
  <si>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</si>
  <si>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</si>
  <si>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</si>
  <si>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</si>
  <si>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</si>
  <si>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</si>
  <si>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</si>
  <si>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</si>
  <si>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</si>
  <si>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</si>
  <si>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</si>
  <si>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</si>
  <si>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</si>
  <si>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</si>
  <si>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</si>
  <si>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</si>
  <si>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</si>
  <si>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</si>
  <si>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</si>
  <si>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</si>
  <si>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</si>
  <si>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</si>
  <si>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</si>
  <si>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</si>
  <si>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</si>
  <si>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</si>
  <si>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</si>
  <si>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</si>
  <si>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</si>
  <si>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</si>
  <si>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</si>
  <si>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</si>
  <si>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</si>
  <si>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</si>
  <si>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</si>
  <si>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</si>
  <si>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</si>
  <si>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</si>
  <si>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</si>
  <si>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</si>
  <si>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</si>
  <si>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</si>
  <si>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</si>
  <si>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</si>
  <si>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</si>
  <si>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</si>
  <si>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</si>
  <si>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</si>
  <si>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</si>
  <si>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</si>
  <si>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</si>
  <si>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</si>
  <si>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</si>
  <si>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</si>
  <si>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</si>
  <si>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</si>
  <si>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</si>
  <si>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</si>
  <si>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</si>
  <si>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</si>
  <si>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</si>
  <si>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</si>
  <si>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</si>
  <si>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</si>
  <si>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</si>
  <si>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</si>
  <si>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</si>
  <si>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</si>
  <si>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</si>
  <si>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</si>
  <si>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</si>
  <si>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</si>
  <si>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</si>
  <si>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</si>
  <si>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</si>
  <si>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</si>
  <si>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</si>
  <si>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</si>
  <si>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</si>
  <si>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</si>
  <si>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</si>
  <si>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</si>
  <si>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</si>
  <si>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</si>
  <si>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</si>
  <si>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</si>
  <si>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</si>
  <si>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</si>
  <si>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</si>
  <si>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</si>
  <si>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</si>
  <si>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</si>
  <si>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</si>
  <si>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</si>
  <si>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</si>
  <si>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</si>
  <si>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</si>
  <si>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</si>
  <si>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</si>
  <si>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</si>
  <si>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</si>
  <si>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</si>
  <si>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</si>
  <si>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</si>
  <si>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</si>
  <si>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</si>
  <si>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</si>
  <si>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</si>
  <si>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</si>
  <si>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</si>
  <si>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</si>
  <si>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</si>
  <si>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</si>
  <si>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</si>
  <si>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</si>
  <si>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</si>
  <si>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</si>
  <si>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</si>
  <si>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</si>
  <si>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</si>
  <si>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</si>
  <si>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</si>
  <si>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</si>
  <si>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</si>
  <si>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</si>
  <si>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</si>
  <si>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</si>
  <si>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</si>
  <si>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</si>
  <si>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</si>
  <si>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</si>
  <si>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</si>
  <si>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</si>
  <si>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</si>
  <si>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</si>
  <si>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</si>
  <si>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</si>
  <si>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</si>
  <si>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</si>
  <si>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</si>
  <si>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</si>
  <si>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</si>
  <si>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</si>
  <si>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</si>
  <si>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</si>
  <si>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</si>
  <si>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</si>
  <si>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</si>
  <si>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</si>
  <si>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</si>
  <si>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</si>
  <si>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</si>
  <si>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</si>
  <si>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</si>
  <si>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</si>
  <si>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</si>
  <si>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</si>
  <si>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</si>
  <si>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</si>
  <si>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</si>
  <si>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</si>
  <si>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</si>
  <si>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</si>
  <si>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</si>
  <si>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</si>
  <si>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</si>
  <si>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</si>
  <si>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</si>
  <si>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</si>
  <si>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</si>
  <si>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</si>
  <si>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</si>
  <si>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</si>
  <si>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</si>
  <si>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</si>
  <si>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</si>
  <si>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</si>
  <si>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</si>
  <si>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</si>
  <si>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</si>
  <si>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</si>
  <si>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</si>
  <si>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</si>
  <si>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</si>
  <si>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</si>
  <si>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</si>
  <si>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</si>
  <si>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</si>
  <si>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</si>
  <si>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</si>
  <si>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</si>
  <si>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</si>
  <si>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</si>
  <si>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</si>
  <si>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</si>
  <si>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</si>
  <si>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</si>
  <si>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</si>
  <si>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</si>
  <si>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</si>
  <si>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</si>
  <si>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</si>
  <si>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</si>
  <si>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</si>
  <si>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</si>
  <si>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</si>
  <si>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</si>
  <si>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</si>
  <si>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</si>
  <si>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</si>
  <si>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</si>
  <si>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</si>
  <si>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</si>
  <si>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</si>
  <si>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</si>
  <si>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</si>
  <si>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</si>
  <si>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</si>
  <si>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</si>
  <si>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</si>
  <si>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</si>
  <si>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</si>
  <si>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</si>
  <si>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</si>
  <si>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</si>
  <si>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</si>
  <si>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</si>
  <si>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</si>
  <si>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</si>
  <si>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</si>
  <si>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</si>
  <si>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</si>
  <si>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</si>
  <si>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</si>
  <si>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</si>
  <si>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</si>
  <si>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</si>
  <si>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</si>
  <si>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</si>
  <si>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</si>
  <si>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</si>
  <si>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</si>
  <si>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</si>
  <si>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</si>
  <si>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</si>
  <si>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</si>
  <si>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</si>
  <si>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</si>
  <si>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</si>
  <si>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</si>
  <si>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</si>
  <si>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</si>
  <si>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</si>
  <si>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</si>
  <si>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</si>
  <si>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</si>
  <si>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</si>
  <si>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</si>
  <si>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</si>
  <si>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</si>
  <si>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</si>
  <si>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</si>
  <si>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</si>
  <si>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</si>
  <si>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</si>
  <si>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</si>
  <si>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</si>
  <si>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</si>
  <si>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</si>
  <si>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</si>
  <si>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</si>
  <si>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</si>
  <si>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</si>
  <si>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</si>
  <si>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</si>
  <si>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</si>
  <si>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</si>
  <si>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</si>
  <si>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</si>
  <si>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</si>
  <si>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</si>
  <si>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</si>
  <si>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</si>
  <si>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</si>
  <si>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</si>
  <si>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</si>
  <si>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</si>
  <si>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</si>
  <si>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</si>
  <si>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</si>
  <si>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</si>
  <si>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</si>
  <si>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</si>
  <si>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</si>
  <si>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</si>
  <si>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</si>
  <si>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</si>
  <si>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</si>
  <si>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</si>
  <si>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</si>
  <si>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</si>
  <si>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</si>
  <si>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</si>
  <si>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</si>
  <si>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</si>
  <si>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</si>
  <si>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</si>
  <si>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</si>
  <si>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</si>
  <si>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</si>
  <si>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</si>
  <si>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</si>
  <si>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</si>
  <si>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</si>
  <si>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</si>
  <si>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</si>
  <si>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</si>
  <si>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</si>
  <si>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</si>
  <si>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</si>
  <si>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</si>
  <si>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</si>
  <si>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</si>
  <si>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</si>
  <si>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</si>
  <si>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</si>
  <si>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</si>
  <si>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</si>
  <si>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</si>
  <si>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</si>
  <si>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</si>
  <si>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</si>
  <si>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</si>
  <si>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</si>
  <si>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</si>
  <si>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</si>
  <si>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</si>
  <si>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</si>
  <si>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</si>
  <si>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</si>
  <si>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</si>
  <si>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</si>
  <si>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</si>
  <si>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</si>
  <si>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</si>
  <si>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</si>
  <si>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</si>
  <si>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</si>
  <si>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</si>
  <si>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</si>
  <si>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</si>
  <si>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</si>
  <si>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</si>
  <si>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</si>
  <si>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</si>
  <si>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</si>
  <si>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</si>
  <si>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</si>
  <si>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</si>
  <si>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</si>
  <si>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</si>
  <si>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</si>
  <si>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</si>
  <si>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</si>
  <si>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</si>
  <si>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</si>
  <si>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</si>
  <si>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</si>
  <si>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</si>
  <si>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</si>
  <si>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</si>
  <si>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</si>
  <si>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</si>
  <si>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</si>
  <si>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</si>
  <si>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</si>
  <si>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</si>
  <si>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</si>
  <si>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</si>
  <si>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</si>
  <si>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</si>
  <si>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</si>
  <si>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</si>
  <si>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</si>
  <si>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</si>
  <si>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</si>
  <si>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</si>
  <si>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</si>
  <si>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</si>
  <si>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</si>
  <si>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</si>
  <si>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</si>
  <si>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</si>
  <si>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</si>
  <si>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</si>
  <si>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</si>
  <si>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</si>
  <si>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</si>
  <si>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</si>
  <si>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</si>
  <si>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</si>
  <si>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</si>
  <si>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</si>
  <si>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</si>
  <si>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</si>
  <si>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</si>
  <si>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</si>
  <si>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</si>
  <si>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</si>
  <si>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</si>
  <si>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</si>
  <si>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</si>
  <si>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</si>
  <si>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</si>
  <si>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</si>
  <si>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</si>
  <si>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</si>
  <si>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</si>
  <si>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</si>
  <si>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</si>
  <si>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</si>
  <si>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</si>
  <si>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</si>
  <si>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</si>
  <si>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</si>
  <si>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</si>
  <si>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</si>
  <si>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</si>
  <si>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</si>
  <si>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</si>
  <si>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</si>
  <si>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</si>
  <si>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</si>
  <si>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</si>
  <si>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</si>
  <si>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</si>
  <si>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</si>
  <si>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</si>
  <si>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</si>
  <si>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</si>
  <si>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</si>
  <si>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</si>
  <si>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</si>
  <si>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</si>
  <si>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</si>
  <si>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</si>
  <si>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</si>
  <si>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</si>
  <si>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</si>
  <si>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</si>
  <si>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</si>
  <si>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</si>
  <si>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</si>
  <si>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</si>
  <si>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</si>
  <si>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</si>
  <si>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</si>
  <si>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</si>
  <si>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</si>
  <si>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</si>
  <si>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</si>
  <si>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</si>
  <si>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</si>
  <si>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</si>
  <si>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</si>
  <si>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</si>
  <si>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</si>
  <si>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</si>
  <si>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</si>
  <si>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</si>
  <si>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</si>
  <si>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</si>
  <si>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</si>
  <si>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</si>
  <si>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</si>
  <si>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</si>
  <si>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</si>
  <si>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</si>
  <si>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</si>
  <si>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</si>
  <si>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</si>
  <si>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</si>
  <si>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</si>
  <si>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</si>
  <si>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</si>
  <si>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</si>
  <si>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</si>
  <si>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</si>
  <si>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</si>
  <si>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</si>
  <si>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</si>
  <si>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</si>
  <si>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</si>
  <si>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</si>
  <si>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</si>
  <si>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</si>
  <si>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</si>
  <si>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</si>
  <si>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</si>
  <si>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</si>
  <si>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</si>
  <si>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</si>
  <si>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</si>
  <si>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</si>
  <si>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</si>
  <si>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</si>
  <si>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</si>
  <si>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</si>
  <si>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</si>
  <si>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</si>
  <si>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</si>
  <si>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</si>
  <si>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</si>
  <si>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</si>
  <si>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</si>
  <si>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</si>
  <si>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</si>
  <si>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</si>
  <si>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</si>
  <si>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</si>
  <si>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</si>
  <si>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</si>
  <si>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</si>
  <si>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</si>
  <si>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</si>
  <si>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</si>
  <si>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</si>
  <si>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</si>
  <si>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</si>
  <si>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</si>
  <si>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</si>
  <si>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</si>
  <si>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</si>
  <si>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</si>
  <si>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</si>
  <si>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</si>
  <si>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</si>
  <si>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</si>
  <si>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</si>
  <si>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</si>
  <si>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</si>
  <si>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</si>
  <si>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</si>
  <si>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</si>
  <si>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</si>
  <si>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</si>
  <si>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</si>
  <si>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</si>
  <si>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</si>
  <si>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</si>
  <si>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</si>
  <si>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</si>
  <si>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</si>
  <si>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</si>
  <si>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</si>
  <si>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</si>
  <si>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</si>
  <si>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</si>
  <si>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</si>
  <si>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</si>
  <si>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</si>
  <si>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</si>
  <si>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</si>
  <si>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</si>
  <si>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</si>
  <si>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</si>
  <si>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</si>
  <si>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</si>
  <si>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</si>
  <si>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</si>
  <si>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</si>
  <si>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</si>
  <si>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</si>
  <si>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</si>
  <si>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</si>
  <si>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</si>
  <si>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</si>
  <si>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</si>
  <si>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</si>
  <si>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</si>
  <si>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</si>
  <si>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</si>
  <si>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</si>
  <si>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</si>
  <si>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</si>
  <si>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</si>
  <si>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</si>
  <si>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</si>
  <si>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</si>
  <si>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</si>
  <si>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</si>
  <si>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</si>
  <si>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</si>
  <si>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</si>
  <si>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</si>
  <si>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</si>
  <si>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</si>
  <si>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</si>
  <si>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</si>
  <si>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</si>
  <si>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</si>
  <si>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</si>
  <si>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</si>
  <si>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</si>
  <si>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</si>
  <si>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</si>
  <si>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</si>
  <si>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</si>
  <si>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</si>
  <si>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</si>
  <si>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</si>
  <si>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</si>
  <si>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</si>
  <si>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</si>
  <si>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</si>
  <si>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</si>
  <si>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</si>
  <si>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</si>
  <si>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</si>
  <si>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</si>
  <si>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</si>
  <si>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</si>
  <si>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</si>
  <si>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</si>
  <si>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</si>
  <si>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</si>
  <si>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</si>
  <si>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</si>
  <si>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</si>
  <si>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</si>
  <si>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</si>
  <si>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</si>
  <si>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</si>
  <si>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</si>
  <si>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</si>
  <si>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</si>
  <si>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</si>
  <si>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</si>
  <si>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</si>
  <si>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</si>
  <si>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</si>
  <si>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</si>
  <si>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</si>
  <si>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</si>
  <si>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</si>
  <si>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</si>
  <si>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</si>
  <si>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</si>
  <si>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</si>
  <si>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</si>
  <si>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</si>
  <si>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</si>
  <si>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</si>
  <si>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</si>
  <si>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</si>
  <si>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</si>
  <si>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</si>
  <si>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</si>
  <si>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</si>
  <si>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</si>
  <si>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</si>
  <si>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</si>
  <si>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</si>
  <si>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</si>
  <si>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</si>
  <si>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</si>
  <si>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</si>
  <si>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</si>
  <si>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</si>
  <si>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</si>
  <si>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</si>
  <si>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</si>
  <si>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</si>
  <si>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</si>
  <si>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</si>
  <si>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</si>
  <si>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</si>
  <si>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</si>
  <si>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</si>
  <si>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</si>
  <si>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</si>
  <si>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</si>
  <si>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</si>
  <si>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</si>
  <si>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</si>
  <si>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</si>
  <si>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</si>
  <si>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</si>
  <si>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</si>
  <si>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</si>
  <si>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</si>
  <si>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</si>
  <si>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</si>
  <si>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</si>
  <si>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</si>
  <si>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</si>
  <si>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</si>
  <si>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</si>
  <si>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</si>
  <si>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</si>
  <si>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</si>
  <si>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</si>
  <si>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</si>
  <si>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</si>
  <si>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</si>
  <si>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</si>
  <si>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</si>
  <si>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</si>
  <si>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</si>
  <si>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</si>
  <si>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</si>
  <si>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</si>
  <si>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</si>
  <si>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</si>
  <si>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</si>
  <si>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</si>
  <si>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</si>
  <si>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</si>
  <si>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</si>
  <si>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</si>
  <si>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</si>
  <si>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</si>
  <si>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</si>
  <si>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</si>
  <si>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</si>
  <si>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</si>
  <si>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</si>
  <si>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</si>
  <si>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</si>
  <si>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</si>
  <si>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</si>
  <si>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</si>
  <si>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</si>
  <si>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</si>
  <si>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</si>
  <si>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</si>
  <si>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</si>
  <si>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</si>
  <si>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</si>
  <si>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</si>
  <si>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</si>
  <si>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</si>
  <si>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</si>
  <si>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</si>
  <si>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</si>
  <si>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</si>
  <si>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</si>
  <si>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</si>
  <si>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</si>
  <si>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</si>
  <si>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</si>
  <si>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</si>
  <si>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</si>
  <si>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</si>
  <si>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</si>
  <si>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</si>
  <si>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</si>
  <si>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</si>
  <si>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</si>
  <si>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</si>
  <si>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</si>
  <si>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</si>
  <si>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</si>
  <si>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</si>
  <si>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</si>
  <si>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</si>
  <si>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</si>
  <si>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</si>
  <si>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</si>
  <si>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</si>
  <si>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</si>
  <si>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</si>
  <si>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</si>
  <si>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</si>
  <si>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</si>
  <si>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</si>
  <si>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</si>
  <si>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</si>
  <si>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</si>
  <si>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</si>
  <si>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</si>
  <si>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</si>
  <si>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</si>
  <si>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</si>
  <si>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</si>
  <si>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</si>
  <si>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</si>
  <si>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</si>
  <si>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</si>
  <si>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</si>
  <si>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</si>
  <si>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</si>
  <si>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</si>
  <si>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</si>
  <si>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</si>
  <si>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</si>
  <si>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</si>
  <si>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</si>
  <si>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</si>
  <si>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</si>
  <si>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</si>
  <si>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</si>
  <si>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</si>
  <si>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</si>
  <si>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</si>
  <si>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</si>
  <si>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</si>
  <si>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</si>
  <si>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</si>
  <si>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</si>
  <si>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</si>
  <si>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</si>
  <si>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</si>
  <si>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</si>
  <si>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</si>
  <si>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</si>
  <si>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</si>
  <si>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</si>
  <si>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</si>
  <si>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</si>
  <si>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</si>
  <si>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</si>
  <si>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</si>
  <si>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</si>
  <si>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</si>
  <si>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</si>
  <si>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</si>
  <si>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</si>
  <si>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</si>
  <si>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</si>
  <si>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</si>
  <si>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</si>
  <si>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</si>
  <si>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</si>
  <si>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</si>
  <si>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</si>
  <si>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</si>
  <si>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</si>
  <si>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</si>
  <si>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</si>
  <si>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</si>
  <si>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</si>
  <si>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</si>
  <si>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</si>
  <si>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</si>
  <si>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</si>
  <si>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</si>
  <si>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</si>
  <si>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</si>
  <si>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</si>
  <si>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</si>
  <si>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</si>
  <si>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</si>
  <si>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</si>
  <si>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</si>
  <si>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</si>
  <si>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</si>
  <si>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</si>
  <si>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</si>
  <si>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</si>
  <si>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</si>
  <si>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</si>
  <si>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</si>
  <si>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</si>
  <si>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</si>
  <si>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</si>
  <si>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</si>
  <si>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</si>
  <si>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</si>
  <si>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</si>
  <si>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</si>
  <si>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</si>
  <si>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</si>
  <si>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</si>
  <si>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</si>
  <si>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</si>
  <si>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</si>
  <si>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</si>
  <si>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</si>
  <si>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</si>
  <si>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</si>
  <si>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</si>
  <si>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</si>
  <si>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</si>
  <si>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</si>
  <si>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</si>
  <si>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</si>
  <si>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</si>
  <si>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</si>
  <si>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</si>
  <si>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</si>
  <si>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</si>
  <si>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</si>
  <si>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</si>
  <si>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</si>
  <si>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</si>
  <si>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</si>
  <si>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</si>
  <si>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</si>
  <si>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</si>
  <si>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</si>
  <si>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</si>
  <si>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</si>
  <si>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</si>
  <si>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</si>
  <si>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</si>
  <si>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</si>
  <si>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</si>
  <si>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</si>
  <si>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</si>
  <si>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</si>
  <si>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</si>
  <si>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</si>
  <si>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</si>
  <si>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</si>
  <si>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</si>
  <si>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</si>
  <si>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</si>
  <si>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</si>
  <si>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</si>
  <si>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</si>
  <si>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</si>
  <si>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</si>
  <si>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</si>
  <si>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</si>
  <si>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</si>
  <si>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</si>
  <si>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</si>
  <si>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</si>
  <si>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</si>
  <si>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</si>
  <si>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</si>
  <si>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</si>
  <si>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</si>
  <si>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</si>
  <si>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</si>
  <si>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</si>
  <si>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</si>
  <si>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</si>
  <si>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</si>
  <si>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</si>
  <si>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</si>
  <si>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</si>
  <si>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</si>
  <si>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</si>
  <si>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</si>
  <si>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</si>
  <si>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</si>
  <si>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</si>
  <si>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</si>
  <si>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</si>
  <si>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</si>
  <si>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</si>
  <si>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</si>
  <si>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</si>
  <si>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</si>
  <si>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</si>
  <si>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</si>
  <si>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</si>
  <si>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</si>
  <si>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</si>
  <si>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</si>
  <si>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</si>
  <si>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</si>
  <si>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</si>
  <si>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</si>
  <si>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</si>
  <si>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</si>
  <si>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</si>
  <si>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</si>
  <si>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</si>
  <si>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</si>
  <si>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</si>
  <si>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</si>
  <si>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</si>
  <si>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</si>
  <si>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</si>
  <si>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</si>
  <si>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</si>
  <si>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</si>
  <si>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</si>
  <si>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</si>
  <si>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</si>
  <si>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</si>
  <si>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</si>
  <si>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</si>
  <si>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</si>
  <si>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</si>
  <si>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</si>
  <si>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</si>
  <si>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</si>
  <si>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</si>
  <si>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</si>
  <si>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</si>
  <si>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</si>
  <si>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</si>
  <si>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</si>
  <si>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</si>
  <si>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</si>
  <si>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</si>
  <si>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</si>
  <si>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</si>
  <si>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</si>
  <si>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</si>
  <si>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</si>
  <si>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</si>
  <si>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</si>
  <si>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</si>
  <si>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</si>
  <si>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</si>
  <si>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</si>
  <si>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</si>
  <si>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</si>
  <si>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</si>
  <si>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</si>
  <si>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</si>
  <si>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</si>
  <si>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</si>
  <si>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</si>
  <si>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</si>
  <si>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</si>
  <si>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</si>
  <si>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</si>
  <si>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</si>
  <si>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</si>
  <si>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</si>
  <si>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</si>
  <si>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</si>
  <si>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</si>
  <si>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</si>
  <si>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</si>
  <si>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</si>
  <si>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</si>
  <si>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</si>
  <si>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</si>
  <si>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</si>
  <si>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</si>
  <si>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</si>
  <si>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</si>
  <si>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</si>
  <si>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</si>
  <si>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</si>
  <si>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</si>
  <si>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</si>
  <si>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</si>
  <si>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</si>
  <si>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</si>
  <si>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</si>
  <si>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</si>
  <si>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</si>
  <si>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</si>
  <si>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</si>
  <si>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</si>
  <si>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</si>
  <si>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</si>
  <si>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</si>
  <si>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</si>
  <si>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</si>
  <si>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</si>
  <si>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</si>
  <si>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</si>
  <si>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</si>
  <si>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</si>
  <si>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</si>
  <si>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</si>
  <si>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</si>
  <si>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</si>
  <si>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</si>
  <si>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</si>
  <si>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</si>
  <si>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</si>
  <si>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</si>
  <si>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</si>
  <si>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</si>
  <si>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</si>
  <si>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</si>
  <si>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</si>
  <si>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</si>
  <si>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</si>
  <si>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</si>
  <si>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</si>
  <si>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</si>
  <si>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</si>
  <si>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</si>
  <si>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</si>
  <si>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</si>
  <si>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</si>
  <si>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</si>
  <si>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</si>
  <si>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</si>
  <si>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</si>
  <si>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</si>
  <si>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</si>
  <si>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</si>
  <si>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</si>
  <si>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</si>
  <si>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</si>
  <si>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</si>
  <si>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</si>
  <si>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</si>
  <si>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</si>
  <si>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</si>
  <si>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</si>
  <si>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</si>
  <si>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</si>
  <si>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</si>
  <si>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</si>
  <si>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</si>
  <si>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</si>
  <si>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</si>
  <si>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</si>
  <si>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</si>
  <si>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</si>
  <si>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</si>
  <si>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</si>
  <si>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</si>
  <si>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</si>
  <si>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</si>
  <si>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</si>
  <si>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</si>
  <si>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</si>
  <si>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</si>
  <si>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</si>
  <si>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</si>
  <si>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</si>
  <si>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</si>
  <si>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</si>
  <si>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</si>
  <si>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</si>
  <si>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</si>
  <si>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</si>
  <si>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</si>
  <si>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</si>
  <si>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</si>
  <si>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</si>
  <si>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</si>
  <si>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</si>
  <si>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</si>
  <si>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</si>
  <si>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</si>
  <si>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</si>
  <si>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</si>
  <si>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</si>
  <si>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</si>
  <si>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</si>
  <si>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</si>
  <si>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</si>
  <si>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</si>
  <si>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</si>
  <si>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</si>
  <si>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</si>
  <si>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</si>
  <si>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</si>
  <si>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</si>
  <si>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</si>
  <si>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</si>
  <si>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</si>
  <si>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</si>
  <si>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</si>
  <si>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</si>
  <si>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</si>
  <si>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</si>
  <si>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</si>
  <si>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</si>
  <si>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</si>
  <si>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</si>
  <si>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</si>
  <si>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</si>
  <si>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</si>
  <si>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</si>
  <si>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</si>
  <si>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</si>
  <si>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</si>
  <si>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</si>
  <si>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</si>
  <si>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</si>
  <si>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</si>
  <si>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</si>
  <si>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</si>
  <si>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</si>
  <si>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</si>
  <si>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</si>
  <si>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</si>
  <si>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</si>
  <si>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</si>
  <si>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</si>
  <si>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</si>
  <si>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</si>
  <si>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</si>
  <si>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</si>
  <si>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</si>
  <si>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</si>
  <si>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</si>
  <si>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</si>
  <si>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</si>
  <si>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</si>
  <si>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</si>
  <si>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</si>
  <si>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</si>
  <si>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</si>
  <si>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</si>
  <si>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</si>
  <si>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</si>
  <si>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</si>
  <si>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</si>
  <si>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</si>
  <si>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</si>
  <si>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</si>
  <si>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</si>
  <si>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</si>
  <si>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</si>
  <si>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</si>
  <si>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</si>
  <si>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</si>
  <si>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</si>
  <si>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</si>
  <si>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</si>
  <si>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</si>
  <si>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</si>
  <si>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</si>
  <si>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</si>
  <si>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</si>
  <si>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</si>
  <si>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</si>
  <si>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</si>
  <si>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</si>
  <si>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</si>
  <si>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</si>
  <si>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</si>
  <si>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</si>
  <si>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</si>
  <si>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</si>
  <si>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</si>
  <si>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</si>
  <si>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</si>
  <si>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</si>
  <si>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</si>
  <si>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</si>
  <si>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</si>
  <si>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</si>
  <si>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</si>
  <si>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</si>
  <si>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</si>
  <si>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</si>
  <si>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</si>
  <si>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</si>
  <si>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</si>
  <si>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</si>
  <si>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</si>
  <si>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</si>
  <si>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</si>
  <si>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</si>
  <si>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</si>
  <si>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</si>
  <si>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</si>
  <si>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</si>
  <si>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</si>
  <si>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</si>
  <si>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</si>
  <si>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</si>
  <si>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</si>
  <si>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</si>
  <si>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</si>
  <si>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</si>
  <si>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</si>
  <si>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</si>
  <si>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</si>
  <si>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</si>
  <si>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</si>
  <si>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</si>
  <si>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</si>
  <si>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</si>
  <si>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</si>
  <si>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</si>
  <si>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</si>
  <si>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</si>
  <si>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</si>
  <si>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</si>
  <si>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</si>
  <si>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</si>
  <si>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</si>
  <si>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</si>
  <si>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</si>
  <si>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</si>
  <si>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</si>
  <si>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</si>
  <si>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</si>
  <si>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</si>
  <si>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</si>
  <si>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</si>
  <si>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</si>
  <si>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</si>
  <si>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</si>
  <si>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</si>
  <si>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</si>
  <si>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</si>
  <si>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</si>
  <si>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</si>
  <si>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</si>
  <si>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</si>
  <si>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</si>
  <si>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</si>
  <si>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</si>
  <si>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</si>
  <si>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</si>
  <si>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</si>
  <si>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</si>
  <si>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</si>
  <si>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</si>
  <si>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</si>
  <si>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</si>
  <si>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</si>
  <si>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</si>
  <si>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</si>
  <si>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</si>
  <si>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</si>
  <si>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</si>
  <si>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</si>
  <si>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</si>
  <si>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</si>
  <si>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</si>
  <si>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</si>
  <si>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</si>
  <si>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</si>
  <si>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</si>
  <si>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</si>
  <si>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</si>
  <si>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</si>
  <si>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</si>
  <si>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</si>
  <si>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</si>
  <si>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</si>
  <si>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</si>
  <si>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</si>
  <si>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</si>
  <si>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</si>
  <si>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</si>
  <si>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</si>
  <si>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</si>
  <si>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</si>
  <si>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</si>
  <si>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</si>
  <si>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</si>
  <si>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</si>
  <si>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</si>
  <si>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</si>
  <si>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</si>
  <si>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</si>
  <si>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</si>
  <si>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</si>
  <si>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</si>
  <si>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</si>
  <si>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</si>
  <si>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</si>
  <si>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</si>
  <si>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</si>
  <si>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</si>
  <si>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</si>
  <si>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</si>
  <si>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</si>
  <si>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</si>
  <si>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</si>
  <si>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</si>
  <si>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</si>
  <si>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</si>
  <si>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</si>
  <si>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</si>
  <si>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</si>
  <si>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</si>
  <si>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</si>
  <si>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</si>
  <si>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</si>
  <si>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</si>
  <si>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</si>
  <si>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</si>
  <si>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</si>
  <si>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</si>
  <si>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</si>
  <si>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</si>
  <si>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</si>
  <si>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</si>
  <si>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</si>
  <si>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</si>
  <si>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</si>
  <si>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</si>
  <si>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</si>
  <si>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</si>
  <si>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</si>
  <si>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</si>
  <si>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</si>
  <si>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</si>
  <si>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</si>
  <si>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</si>
  <si>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</si>
  <si>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</si>
  <si>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</si>
  <si>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</si>
  <si>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</si>
  <si>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</si>
  <si>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</si>
  <si>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</si>
  <si>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</si>
  <si>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</si>
  <si>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</si>
  <si>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</si>
  <si>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</si>
  <si>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</si>
  <si>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</si>
  <si>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</si>
  <si>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</si>
  <si>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</si>
  <si>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</si>
  <si>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</si>
  <si>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</si>
  <si>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</si>
  <si>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</si>
  <si>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</si>
  <si>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</si>
  <si>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</si>
  <si>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</si>
  <si>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</si>
  <si>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</si>
  <si>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</si>
  <si>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</si>
  <si>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</si>
  <si>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</si>
  <si>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</si>
  <si>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</si>
  <si>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</si>
  <si>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</si>
  <si>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</si>
  <si>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</si>
  <si>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</si>
  <si>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</si>
  <si>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</si>
  <si>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</si>
  <si>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</si>
  <si>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</si>
  <si>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</si>
  <si>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</si>
  <si>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</si>
  <si>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</si>
  <si>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</si>
  <si>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</si>
  <si>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</si>
  <si>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</si>
  <si>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</si>
  <si>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</si>
  <si>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</si>
  <si>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</si>
  <si>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</si>
  <si>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</si>
  <si>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</si>
  <si>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</si>
  <si>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</si>
  <si>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</si>
  <si>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</si>
  <si>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</si>
  <si>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</si>
  <si>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</si>
  <si>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</si>
  <si>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</si>
  <si>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</si>
  <si>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</si>
  <si>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</si>
  <si>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</si>
  <si>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</si>
  <si>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</si>
  <si>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</si>
  <si>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</si>
  <si>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</si>
  <si>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</si>
  <si>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</si>
  <si>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</si>
  <si>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</si>
  <si>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</si>
  <si>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</si>
  <si>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</si>
  <si>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</si>
  <si>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</si>
  <si>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</si>
  <si>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</si>
  <si>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</si>
  <si>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</si>
  <si>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</si>
  <si>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</si>
  <si>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</si>
  <si>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</si>
  <si>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</si>
  <si>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</si>
  <si>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</si>
  <si>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</si>
  <si>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</si>
  <si>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</si>
  <si>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</si>
  <si>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</si>
  <si>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</si>
  <si>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</si>
  <si>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</si>
  <si>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</si>
  <si>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</si>
  <si>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</si>
  <si>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</si>
  <si>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</si>
  <si>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</si>
  <si>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</si>
  <si>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</si>
  <si>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</si>
  <si>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</si>
  <si>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</si>
  <si>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</si>
  <si>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</si>
  <si>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</si>
  <si>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</si>
  <si>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</si>
  <si>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</si>
  <si>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</si>
  <si>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</si>
  <si>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</si>
  <si>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</si>
  <si>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</si>
  <si>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</si>
  <si>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</si>
  <si>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</si>
  <si>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</si>
  <si>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</si>
  <si>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</si>
  <si>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</si>
  <si>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</si>
  <si>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</si>
  <si>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</si>
  <si>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</si>
  <si>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</si>
  <si>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</si>
  <si>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</si>
  <si>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</si>
  <si>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</si>
  <si>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</si>
  <si>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</si>
  <si>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</si>
  <si>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</si>
  <si>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</si>
  <si>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</si>
  <si>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</si>
  <si>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</si>
  <si>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</si>
  <si>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</si>
  <si>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</si>
  <si>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</si>
  <si>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</si>
  <si>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</si>
  <si>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</si>
  <si>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</si>
  <si>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</si>
  <si>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</si>
  <si>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</si>
  <si>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</si>
  <si>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</si>
  <si>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</si>
  <si>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</si>
  <si>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</si>
  <si>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</si>
  <si>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</si>
  <si>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</si>
  <si>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</si>
  <si>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</si>
  <si>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</si>
  <si>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</si>
  <si>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</si>
  <si>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</si>
  <si>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</si>
  <si>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</si>
  <si>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</si>
  <si>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</si>
  <si>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</si>
  <si>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</si>
  <si>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</si>
  <si>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</si>
  <si>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</si>
  <si>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</si>
  <si>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</si>
  <si>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</si>
  <si>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</si>
  <si>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</si>
  <si>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</si>
  <si>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</si>
  <si>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</si>
  <si>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</si>
  <si>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</si>
  <si>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</si>
  <si>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</si>
  <si>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</si>
  <si>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</si>
  <si>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</si>
  <si>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</si>
  <si>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</si>
  <si>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</si>
  <si>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</si>
  <si>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</si>
  <si>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</si>
  <si>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</si>
  <si>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</si>
  <si>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</si>
  <si>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</si>
  <si>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</si>
  <si>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</si>
  <si>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</si>
  <si>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</si>
  <si>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</si>
  <si>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</si>
  <si>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</si>
  <si>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</si>
  <si>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</si>
  <si>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</si>
  <si>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</si>
  <si>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</si>
  <si>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</si>
  <si>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</si>
  <si>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</si>
  <si>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</si>
  <si>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</si>
  <si>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</si>
  <si>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</si>
  <si>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</si>
  <si>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</si>
  <si>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</si>
  <si>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</si>
  <si>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</si>
  <si>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</si>
  <si>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</si>
  <si>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</si>
  <si>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</si>
  <si>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</si>
  <si>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</si>
  <si>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</si>
  <si>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</si>
  <si>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</si>
  <si>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</si>
  <si>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</si>
  <si>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</si>
  <si>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</si>
  <si>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</si>
  <si>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</si>
  <si>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</si>
  <si>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</si>
  <si>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</si>
  <si>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</si>
  <si>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</si>
  <si>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</si>
  <si>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</si>
  <si>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</si>
  <si>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</si>
  <si>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</si>
  <si>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</si>
  <si>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</si>
  <si>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</si>
  <si>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</si>
  <si>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</si>
  <si>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</si>
  <si>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</si>
  <si>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</si>
  <si>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</si>
  <si>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</si>
  <si>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</si>
  <si>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</si>
  <si>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</si>
  <si>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</si>
  <si>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</si>
  <si>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</si>
  <si>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</si>
  <si>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</si>
  <si>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</si>
  <si>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</si>
  <si>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</si>
  <si>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</si>
  <si>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</si>
  <si>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</si>
  <si>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</si>
  <si>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</si>
  <si>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</si>
  <si>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</si>
  <si>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</si>
  <si>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</si>
  <si>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</si>
  <si>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</si>
  <si>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</si>
  <si>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</si>
  <si>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</si>
  <si>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</si>
  <si>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</si>
  <si>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</si>
  <si>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</si>
  <si>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</si>
  <si>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</si>
  <si>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</si>
  <si>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</si>
  <si>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</si>
  <si>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</si>
  <si>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</si>
  <si>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</si>
  <si>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</si>
  <si>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</si>
  <si>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</si>
  <si>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</si>
  <si>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</si>
  <si>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</si>
  <si>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</si>
  <si>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</si>
  <si>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</si>
  <si>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</si>
  <si>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</si>
  <si>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</si>
  <si>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</si>
  <si>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</si>
  <si>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</si>
  <si>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</si>
  <si>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</si>
  <si>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</si>
  <si>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</si>
  <si>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</si>
  <si>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</si>
  <si>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</si>
  <si>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</si>
  <si>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</si>
  <si>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</si>
  <si>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</si>
  <si>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</si>
  <si>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</si>
  <si>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</si>
  <si>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</si>
  <si>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</si>
  <si>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</si>
  <si>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</si>
  <si>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</si>
  <si>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</si>
  <si>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</si>
  <si>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</si>
  <si>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</si>
  <si>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</si>
  <si>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</si>
  <si>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</si>
  <si>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</si>
  <si>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</si>
  <si>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</si>
  <si>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</si>
  <si>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</si>
  <si>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</si>
  <si>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</si>
  <si>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</si>
  <si>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</si>
  <si>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</si>
  <si>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</si>
  <si>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</si>
  <si>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</si>
  <si>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</si>
  <si>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</si>
  <si>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</si>
  <si>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</si>
  <si>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</si>
  <si>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</si>
  <si>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</si>
  <si>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</si>
  <si>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</si>
  <si>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</si>
  <si>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</si>
  <si>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</si>
  <si>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</si>
  <si>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</si>
  <si>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</si>
  <si>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</si>
  <si>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</si>
  <si>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</si>
  <si>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</si>
  <si>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</si>
  <si>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</si>
  <si>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</si>
  <si>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</si>
  <si>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</si>
  <si>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</si>
  <si>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</si>
  <si>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</si>
  <si>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</si>
  <si>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</si>
  <si>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</si>
  <si>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</si>
  <si>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</si>
  <si>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</si>
  <si>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</si>
  <si>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</si>
  <si>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</si>
  <si>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</si>
  <si>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</si>
  <si>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</si>
  <si>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</si>
  <si>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</si>
  <si>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</si>
  <si>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</si>
  <si>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</si>
  <si>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</si>
  <si>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</si>
  <si>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</si>
  <si>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</si>
  <si>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</si>
  <si>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</si>
  <si>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</si>
  <si>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</si>
  <si>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</si>
  <si>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</si>
  <si>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</si>
  <si>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</si>
  <si>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</si>
  <si>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</si>
  <si>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</si>
  <si>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</si>
  <si>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</si>
  <si>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</si>
  <si>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</si>
  <si>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</si>
  <si>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</si>
  <si>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</si>
  <si>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</si>
  <si>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</si>
  <si>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</si>
  <si>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</si>
  <si>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</si>
  <si>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</si>
  <si>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</si>
  <si>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</si>
  <si>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</si>
  <si>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</si>
  <si>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</si>
  <si>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</si>
  <si>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</si>
  <si>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</si>
  <si>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</si>
  <si>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</si>
  <si>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</si>
  <si>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</si>
  <si>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</si>
  <si>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</si>
  <si>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</si>
  <si>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</si>
  <si>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</si>
  <si>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</si>
  <si>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</si>
  <si>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</si>
  <si>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</si>
  <si>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</si>
  <si>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</si>
  <si>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</si>
  <si>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</si>
  <si>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</si>
  <si>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</si>
  <si>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</si>
  <si>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</si>
  <si>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</si>
  <si>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</si>
  <si>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</si>
  <si>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</si>
  <si>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</si>
  <si>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</si>
  <si>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</si>
  <si>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</si>
  <si>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</si>
  <si>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</si>
  <si>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</si>
  <si>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</si>
  <si>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</si>
  <si>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</si>
  <si>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</si>
  <si>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</si>
  <si>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</si>
  <si>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</si>
  <si>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</si>
  <si>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</si>
  <si>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</si>
  <si>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</si>
  <si>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</si>
  <si>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</si>
  <si>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</si>
  <si>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</si>
  <si>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</si>
  <si>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</si>
  <si>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</si>
  <si>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</si>
  <si>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</si>
  <si>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</si>
  <si>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</si>
  <si>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</si>
  <si>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</si>
  <si>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</si>
  <si>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</si>
  <si>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</si>
  <si>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</si>
  <si>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</si>
  <si>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</si>
  <si>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</si>
  <si>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</si>
  <si>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</si>
  <si>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</si>
  <si>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</si>
  <si>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</si>
  <si>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</si>
  <si>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</si>
  <si>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</si>
  <si>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</si>
  <si>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</si>
  <si>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</si>
  <si>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</si>
  <si>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</si>
  <si>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</si>
  <si>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</si>
  <si>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</si>
  <si>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</si>
  <si>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</si>
  <si>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</si>
  <si>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</si>
  <si>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</si>
  <si>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</si>
  <si>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</si>
  <si>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</si>
  <si>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</si>
  <si>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</si>
  <si>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</si>
  <si>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</si>
  <si>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</si>
  <si>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</si>
  <si>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</si>
  <si>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</si>
  <si>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</si>
  <si>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</si>
  <si>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</si>
  <si>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</si>
  <si>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</si>
  <si>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</si>
  <si>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</si>
  <si>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</si>
  <si>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</si>
  <si>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</si>
  <si>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</si>
  <si>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</si>
  <si>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</si>
  <si>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</si>
  <si>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</si>
  <si>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</si>
  <si>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</si>
  <si>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</si>
  <si>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</si>
  <si>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</si>
  <si>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</si>
  <si>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</si>
  <si>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</si>
  <si>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</si>
  <si>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</si>
  <si>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</si>
  <si>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</si>
  <si>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</si>
  <si>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</si>
  <si>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</si>
  <si>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</si>
  <si>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</si>
  <si>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</si>
  <si>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</si>
  <si>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</si>
  <si>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</si>
  <si>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</si>
  <si>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</si>
  <si>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</si>
  <si>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</si>
  <si>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</si>
  <si>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</si>
  <si>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</si>
  <si>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</si>
  <si>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</si>
  <si>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</si>
  <si>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</si>
  <si>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</si>
  <si>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</si>
  <si>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</si>
  <si>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</si>
  <si>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</si>
  <si>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</si>
  <si>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</si>
  <si>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</si>
  <si>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</si>
  <si>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</si>
  <si>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</si>
  <si>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</si>
  <si>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</si>
  <si>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</si>
  <si>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</si>
  <si>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</si>
  <si>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</si>
  <si>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</si>
  <si>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</si>
  <si>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</si>
  <si>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</si>
  <si>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</si>
  <si>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</si>
  <si>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</si>
  <si>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</si>
  <si>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</si>
  <si>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</si>
  <si>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</si>
  <si>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</si>
  <si>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</si>
  <si>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</si>
  <si>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</si>
  <si>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</si>
  <si>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</si>
  <si>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</si>
  <si>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</si>
  <si>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</si>
  <si>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</si>
  <si>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</si>
  <si>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</si>
  <si>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</si>
  <si>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</si>
  <si>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</si>
  <si>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</si>
  <si>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</si>
  <si>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</si>
  <si>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</si>
  <si>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</si>
  <si>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</si>
  <si>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</si>
  <si>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</si>
  <si>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</si>
  <si>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</si>
  <si>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</si>
  <si>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</si>
  <si>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</si>
  <si>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</si>
  <si>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</si>
  <si>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</si>
  <si>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</si>
  <si>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</si>
  <si>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</si>
  <si>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</si>
  <si>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</si>
  <si>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</si>
  <si>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</si>
  <si>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</si>
  <si>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</si>
  <si>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</si>
  <si>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</si>
  <si>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</si>
  <si>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</si>
  <si>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</si>
  <si>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</si>
  <si>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</si>
  <si>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</si>
  <si>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</si>
  <si>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</si>
  <si>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</si>
  <si>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</si>
  <si>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</si>
  <si>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</si>
  <si>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</si>
  <si>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</si>
  <si>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</si>
  <si>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</si>
  <si>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</si>
  <si>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</si>
  <si>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</si>
  <si>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</si>
  <si>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</si>
  <si>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</si>
  <si>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</si>
  <si>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</si>
  <si>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</si>
  <si>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</si>
  <si>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</si>
  <si>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</si>
  <si>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</si>
  <si>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</si>
  <si>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</si>
  <si>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</si>
  <si>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</si>
  <si>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</si>
  <si>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</si>
  <si>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</si>
  <si>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</si>
  <si>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</si>
  <si>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</si>
  <si>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</si>
  <si>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</si>
  <si>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</si>
  <si>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</si>
  <si>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</si>
  <si>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</si>
  <si>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</si>
  <si>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</si>
  <si>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</si>
  <si>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</si>
  <si>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</si>
  <si>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</si>
  <si>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</si>
  <si>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</si>
  <si>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</si>
  <si>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</si>
  <si>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</si>
  <si>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</si>
  <si>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</si>
  <si>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</si>
  <si>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</si>
  <si>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</si>
  <si>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</si>
  <si>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</si>
  <si>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</si>
  <si>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</si>
  <si>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</si>
  <si>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</si>
  <si>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</si>
  <si>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</si>
  <si>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</si>
  <si>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</si>
  <si>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</si>
  <si>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</si>
  <si>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</si>
  <si>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</si>
  <si>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</si>
  <si>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</si>
  <si>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</si>
  <si>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</si>
  <si>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</si>
  <si>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</si>
  <si>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</si>
  <si>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</si>
  <si>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</si>
  <si>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</si>
  <si>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</si>
  <si>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</si>
  <si>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</si>
  <si>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</si>
  <si>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</si>
  <si>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</si>
  <si>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</si>
  <si>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</si>
  <si>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</si>
  <si>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</si>
  <si>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</si>
  <si>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</si>
  <si>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</si>
  <si>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</si>
  <si>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</si>
  <si>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</si>
  <si>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</si>
  <si>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</si>
  <si>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</si>
  <si>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</si>
  <si>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</si>
  <si>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</si>
  <si>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</si>
  <si>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</si>
  <si>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</si>
  <si>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</si>
  <si>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</si>
  <si>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</si>
  <si>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</si>
  <si>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</si>
  <si>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</si>
  <si>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</si>
  <si>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</si>
  <si>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</si>
  <si>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</si>
  <si>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</si>
  <si>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</si>
  <si>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</si>
  <si>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</si>
  <si>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</si>
  <si>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</si>
  <si>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</si>
  <si>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</si>
  <si>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</si>
  <si>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</si>
  <si>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</si>
  <si>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</si>
  <si>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</si>
  <si>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</si>
  <si>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</si>
  <si>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</si>
  <si>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</si>
  <si>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</si>
  <si>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</si>
  <si>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</si>
  <si>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</si>
  <si>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</si>
  <si>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</si>
  <si>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</si>
  <si>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</si>
  <si>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</si>
  <si>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</si>
  <si>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</si>
  <si>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</si>
  <si>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</si>
  <si>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</si>
  <si>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</si>
  <si>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</si>
  <si>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</si>
  <si>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</si>
  <si>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</si>
  <si>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</si>
  <si>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</si>
  <si>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</si>
  <si>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</si>
  <si>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</si>
  <si>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</si>
  <si>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</si>
  <si>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</si>
  <si>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</si>
  <si>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</si>
  <si>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</si>
  <si>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</si>
  <si>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</si>
  <si>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</si>
  <si>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</si>
  <si>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</si>
  <si>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</si>
  <si>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</si>
  <si>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</si>
  <si>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</si>
  <si>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</si>
  <si>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</si>
  <si>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</si>
  <si>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</si>
  <si>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</si>
  <si>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</si>
  <si>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</si>
  <si>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</si>
  <si>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</si>
  <si>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</si>
  <si>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</si>
  <si>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</si>
  <si>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</si>
  <si>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</si>
  <si>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</si>
  <si>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</si>
  <si>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</si>
  <si>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</si>
  <si>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</si>
  <si>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</si>
  <si>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</si>
  <si>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</si>
  <si>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</si>
  <si>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</si>
  <si>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</si>
  <si>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</si>
  <si>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</si>
  <si>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</si>
  <si>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</si>
  <si>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</si>
  <si>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</si>
  <si>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</si>
  <si>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</si>
  <si>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</si>
  <si>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</si>
  <si>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</si>
  <si>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</si>
  <si>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</si>
  <si>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</si>
  <si>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</si>
  <si>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</si>
  <si>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</si>
  <si>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</si>
  <si>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</si>
  <si>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</si>
  <si>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</si>
  <si>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</si>
  <si>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</si>
  <si>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</si>
  <si>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</si>
  <si>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</si>
  <si>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</si>
  <si>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</si>
  <si>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</si>
  <si>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</si>
  <si>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</si>
  <si>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</si>
  <si>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</si>
  <si>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</si>
  <si>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</si>
  <si>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</si>
  <si>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</si>
  <si>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</si>
  <si>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</si>
  <si>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</si>
  <si>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</si>
  <si>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</si>
  <si>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</si>
  <si>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</si>
  <si>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</si>
  <si>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</si>
  <si>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</si>
  <si>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</si>
  <si>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</si>
  <si>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</si>
  <si>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</si>
  <si>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</si>
  <si>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</si>
  <si>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</si>
  <si>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</si>
  <si>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</si>
  <si>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</si>
  <si>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</si>
  <si>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</si>
  <si>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</si>
  <si>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</si>
  <si>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</si>
  <si>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</si>
  <si>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</si>
  <si>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</si>
  <si>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</si>
  <si>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</si>
  <si>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</si>
  <si>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</si>
  <si>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</si>
  <si>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</si>
  <si>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</si>
  <si>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</si>
  <si>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</si>
  <si>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</si>
  <si>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</si>
  <si>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</si>
  <si>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</si>
  <si>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</si>
  <si>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</si>
  <si>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</si>
  <si>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</si>
  <si>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</si>
  <si>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</si>
  <si>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</si>
  <si>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</si>
  <si>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</si>
  <si>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</si>
  <si>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</si>
  <si>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</si>
  <si>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</si>
  <si>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</si>
  <si>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</si>
  <si>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</si>
  <si>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</si>
  <si>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</si>
  <si>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</si>
  <si>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</si>
  <si>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</si>
  <si>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</si>
  <si>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</si>
  <si>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</si>
  <si>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</si>
  <si>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</si>
  <si>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</si>
  <si>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</si>
  <si>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</si>
  <si>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</si>
  <si>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</si>
  <si>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</si>
  <si>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</si>
  <si>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</si>
  <si>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</si>
  <si>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</si>
  <si>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</si>
  <si>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</si>
  <si>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</si>
  <si>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</si>
  <si>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</si>
  <si>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</si>
  <si>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</si>
  <si>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</si>
  <si>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</si>
  <si>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</si>
  <si>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</si>
  <si>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</si>
  <si>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</si>
  <si>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</si>
  <si>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</si>
  <si>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</si>
  <si>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</si>
  <si>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</si>
  <si>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</si>
  <si>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</si>
  <si>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</si>
  <si>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</si>
  <si>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</si>
  <si>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</si>
  <si>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</si>
  <si>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</si>
  <si>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</si>
  <si>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</si>
  <si>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</si>
  <si>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</si>
  <si>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</si>
  <si>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</si>
  <si>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</si>
  <si>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</si>
  <si>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</si>
  <si>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</si>
  <si>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</si>
  <si>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</si>
  <si>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</si>
  <si>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</si>
  <si>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</si>
  <si>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</si>
  <si>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</si>
  <si>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</si>
  <si>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</si>
  <si>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</si>
  <si>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</si>
  <si>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</si>
  <si>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</si>
  <si>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</si>
  <si>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</si>
  <si>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</si>
  <si>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</si>
  <si>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</si>
  <si>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</si>
  <si>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</si>
  <si>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</si>
  <si>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</si>
  <si>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</si>
  <si>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</si>
  <si>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</si>
  <si>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</si>
  <si>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</si>
  <si>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</si>
  <si>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</si>
  <si>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</si>
  <si>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</si>
  <si>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</si>
  <si>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</si>
  <si>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</si>
  <si>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</si>
  <si>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</si>
  <si>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</si>
  <si>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</si>
  <si>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</si>
  <si>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</si>
  <si>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</si>
  <si>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</si>
  <si>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</si>
  <si>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</si>
  <si>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</si>
  <si>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</si>
  <si>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</si>
  <si>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</si>
  <si>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</si>
  <si>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</si>
  <si>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</si>
  <si>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</si>
  <si>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</si>
  <si>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</si>
  <si>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</si>
  <si>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</si>
  <si>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</si>
  <si>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</si>
  <si>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</si>
  <si>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</si>
  <si>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</si>
  <si>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</si>
  <si>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</si>
  <si>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</si>
  <si>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</si>
  <si>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</si>
  <si>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</si>
  <si>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</si>
  <si>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</si>
  <si>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</si>
  <si>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</si>
  <si>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</si>
  <si>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</si>
  <si>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</si>
  <si>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</si>
  <si>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</si>
  <si>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</si>
  <si>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</si>
  <si>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</si>
  <si>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</si>
  <si>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</si>
  <si>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</si>
  <si>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</si>
  <si>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</si>
  <si>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</si>
  <si>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</si>
  <si>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</si>
  <si>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</si>
  <si>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</si>
  <si>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</si>
  <si>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</si>
  <si>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</si>
  <si>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</si>
  <si>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</si>
  <si>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</si>
  <si>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</si>
  <si>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</si>
  <si>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</si>
  <si>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</si>
  <si>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</si>
  <si>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</si>
  <si>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</si>
  <si>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</si>
  <si>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</si>
  <si>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</si>
  <si>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</si>
  <si>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</si>
  <si>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</si>
  <si>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</si>
  <si>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</si>
  <si>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</si>
  <si>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</si>
  <si>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</si>
  <si>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</si>
  <si>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</si>
  <si>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</si>
  <si>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</si>
  <si>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</si>
  <si>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</si>
  <si>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</si>
  <si>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</si>
  <si>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</si>
  <si>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</si>
  <si>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</si>
  <si>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</si>
  <si>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</si>
  <si>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</si>
  <si>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</si>
  <si>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</si>
  <si>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</si>
  <si>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</si>
  <si>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</si>
  <si>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</si>
  <si>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</si>
  <si>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</si>
  <si>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</si>
  <si>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</si>
  <si>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</si>
  <si>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</si>
  <si>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</si>
  <si>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</si>
  <si>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</si>
  <si>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</si>
  <si>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</si>
  <si>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</si>
  <si>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</si>
  <si>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</si>
  <si>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</si>
  <si>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</si>
  <si>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</si>
  <si>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</si>
  <si>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</si>
  <si>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</si>
  <si>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</si>
  <si>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</si>
  <si>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</si>
  <si>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</si>
  <si>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</si>
  <si>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</si>
  <si>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</si>
  <si>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</si>
  <si>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</si>
  <si>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</si>
  <si>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</si>
  <si>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</si>
  <si>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</si>
  <si>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</si>
  <si>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</si>
  <si>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</si>
  <si>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</si>
  <si>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</si>
  <si>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</si>
  <si>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</si>
  <si>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</si>
  <si>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</si>
  <si>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</si>
  <si>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</si>
  <si>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</si>
  <si>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</si>
  <si>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</si>
  <si>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</si>
  <si>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</si>
  <si>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</si>
  <si>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</si>
  <si>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</si>
  <si>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</si>
  <si>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</si>
  <si>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</si>
  <si>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</si>
  <si>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</si>
  <si>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</si>
  <si>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</si>
  <si>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</si>
  <si>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</si>
  <si>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</si>
  <si>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</si>
  <si>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</si>
  <si>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</si>
  <si>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</si>
  <si>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</si>
  <si>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</si>
  <si>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</si>
  <si>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</si>
  <si>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</si>
  <si>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</si>
  <si>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</si>
  <si>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</si>
  <si>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</si>
  <si>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</si>
  <si>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</si>
  <si>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</si>
  <si>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</si>
  <si>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</si>
  <si>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</si>
  <si>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</si>
  <si>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</si>
  <si>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</si>
  <si>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</si>
  <si>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</si>
  <si>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</si>
  <si>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</si>
  <si>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</si>
  <si>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</si>
  <si>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</si>
  <si>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</si>
  <si>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</si>
  <si>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</si>
  <si>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</si>
  <si>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</si>
  <si>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</si>
  <si>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</si>
  <si>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</si>
  <si>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</si>
  <si>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</si>
  <si>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</si>
  <si>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</si>
  <si>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</si>
  <si>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</si>
  <si>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</si>
  <si>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</si>
  <si>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</si>
  <si>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</si>
  <si>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</si>
  <si>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</si>
  <si>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</si>
  <si>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</si>
  <si>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</si>
  <si>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</si>
  <si>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</si>
  <si>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</si>
  <si>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</si>
  <si>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</si>
  <si>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</si>
  <si>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</si>
  <si>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</si>
  <si>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</si>
  <si>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</si>
  <si>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</si>
  <si>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</si>
  <si>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</si>
  <si>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</si>
  <si>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</si>
  <si>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</si>
  <si>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</si>
  <si>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</si>
  <si>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</si>
  <si>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</si>
  <si>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</si>
  <si>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</si>
  <si>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</si>
  <si>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</si>
  <si>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</si>
  <si>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</si>
  <si>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</si>
  <si>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</si>
  <si>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</si>
  <si>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</si>
  <si>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</si>
  <si>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</si>
  <si>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</si>
  <si>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</si>
  <si>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</si>
  <si>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</si>
  <si>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</si>
  <si>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</si>
  <si>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</si>
  <si>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</si>
  <si>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</si>
  <si>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</si>
  <si>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</si>
  <si>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</si>
  <si>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</si>
  <si>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</si>
  <si>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</si>
  <si>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</si>
  <si>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</si>
  <si>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</si>
  <si>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</si>
  <si>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</si>
  <si>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</si>
  <si>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</si>
  <si>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</si>
  <si>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</si>
  <si>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</si>
  <si>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</si>
  <si>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</si>
  <si>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</si>
  <si>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</si>
  <si>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</si>
  <si>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</si>
  <si>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</si>
  <si>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</si>
  <si>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</si>
  <si>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</si>
  <si>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</si>
  <si>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</si>
  <si>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</si>
  <si>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</si>
  <si>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</si>
  <si>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</si>
  <si>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</si>
  <si>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</si>
  <si>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</si>
  <si>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</si>
  <si>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</si>
  <si>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</si>
  <si>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</si>
  <si>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</si>
  <si>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</si>
  <si>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</si>
  <si>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</si>
  <si>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</si>
  <si>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</si>
  <si>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</si>
  <si>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</si>
  <si>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</si>
  <si>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</si>
  <si>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</si>
  <si>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</si>
  <si>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</si>
  <si>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</si>
  <si>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</si>
  <si>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</si>
  <si>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</si>
  <si>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</si>
  <si>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</si>
  <si>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</si>
  <si>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</si>
  <si>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</si>
  <si>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</si>
  <si>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</si>
  <si>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</si>
  <si>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</si>
  <si>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</si>
  <si>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</si>
  <si>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</si>
  <si>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</si>
  <si>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</si>
  <si>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</si>
  <si>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</si>
  <si>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</si>
  <si>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</si>
  <si>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</si>
  <si>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</si>
  <si>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</si>
  <si>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</si>
  <si>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</si>
  <si>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</si>
  <si>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</si>
  <si>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</si>
  <si>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</si>
  <si>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</si>
  <si>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</si>
  <si>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</si>
  <si>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</si>
  <si>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</si>
  <si>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</si>
  <si>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</si>
  <si>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</si>
  <si>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</si>
  <si>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</si>
  <si>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</si>
  <si>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</si>
  <si>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</si>
  <si>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</si>
  <si>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</si>
  <si>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</si>
  <si>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</si>
  <si>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</si>
  <si>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</si>
  <si>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</si>
  <si>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</si>
  <si>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</si>
  <si>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</si>
  <si>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</si>
  <si>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</si>
  <si>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</si>
  <si>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</si>
  <si>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</si>
  <si>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</si>
  <si>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</si>
  <si>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</si>
  <si>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</si>
  <si>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</si>
  <si>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</si>
  <si>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</si>
  <si>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</si>
  <si>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</si>
  <si>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</si>
  <si>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</si>
  <si>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</si>
  <si>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</si>
  <si>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</si>
  <si>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</si>
  <si>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</si>
  <si>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</si>
  <si>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</si>
  <si>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</si>
  <si>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</si>
  <si>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</si>
  <si>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</si>
  <si>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</si>
  <si>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</si>
  <si>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</si>
  <si>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</si>
  <si>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</si>
  <si>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</si>
  <si>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</si>
  <si>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</si>
  <si>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</si>
  <si>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</si>
  <si>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</si>
  <si>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</si>
  <si>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</si>
  <si>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</si>
  <si>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</si>
  <si>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</si>
  <si>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</si>
  <si>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</si>
  <si>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</si>
  <si>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</si>
  <si>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</si>
  <si>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</si>
  <si>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</si>
  <si>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</si>
  <si>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</si>
  <si>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</si>
  <si>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</si>
  <si>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</si>
  <si>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</si>
  <si>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</si>
  <si>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</si>
  <si>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</si>
  <si>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</si>
  <si>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</si>
  <si>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</si>
  <si>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</si>
  <si>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</si>
  <si>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</si>
  <si>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</si>
  <si>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</si>
  <si>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</si>
  <si>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</si>
  <si>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</si>
  <si>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</si>
  <si>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</si>
  <si>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</si>
  <si>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</si>
  <si>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</si>
  <si>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</si>
  <si>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</si>
  <si>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</si>
  <si>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</si>
  <si>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</si>
  <si>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</si>
  <si>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</si>
  <si>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</si>
  <si>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</si>
  <si>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</si>
  <si>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</si>
  <si>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</si>
  <si>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</si>
  <si>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</si>
  <si>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</si>
  <si>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</si>
  <si>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</si>
  <si>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</si>
  <si>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</si>
  <si>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</si>
  <si>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</si>
  <si>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</si>
  <si>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</si>
  <si>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</si>
  <si>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</si>
  <si>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</si>
  <si>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</si>
  <si>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</si>
  <si>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</si>
  <si>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</si>
  <si>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</si>
  <si>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</si>
  <si>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</si>
  <si>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</si>
  <si>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</si>
  <si>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</si>
  <si>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</si>
  <si>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</si>
  <si>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</si>
  <si>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</si>
  <si>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</si>
  <si>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</si>
  <si>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</si>
  <si>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</si>
  <si>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</si>
  <si>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</si>
  <si>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</si>
  <si>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</si>
  <si>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</si>
  <si>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</si>
  <si>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</si>
  <si>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</si>
  <si>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</si>
  <si>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</si>
  <si>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</si>
  <si>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</si>
  <si>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</si>
  <si>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</si>
  <si>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</si>
  <si>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</si>
  <si>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</si>
  <si>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</si>
  <si>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</si>
  <si>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</si>
  <si>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</si>
  <si>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</si>
  <si>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</si>
  <si>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</si>
  <si>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</si>
  <si>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</si>
  <si>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</si>
  <si>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</si>
  <si>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</si>
  <si>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</si>
  <si>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</si>
  <si>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</si>
  <si>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</si>
  <si>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</si>
  <si>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</si>
  <si>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</si>
  <si>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</si>
  <si>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</si>
  <si>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</si>
  <si>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</si>
  <si>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</si>
  <si>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</si>
  <si>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</si>
  <si>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</si>
  <si>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</si>
  <si>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</si>
  <si>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</si>
  <si>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</si>
  <si>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</si>
  <si>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</si>
  <si>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</si>
  <si>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</si>
  <si>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</si>
  <si>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</si>
  <si>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</si>
  <si>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</si>
  <si>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</si>
  <si>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</si>
  <si>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</si>
  <si>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</si>
  <si>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</si>
  <si>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</si>
  <si>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</si>
  <si>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</si>
  <si>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</si>
  <si>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</si>
  <si>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</si>
  <si>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</si>
  <si>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</si>
  <si>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</si>
  <si>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</si>
  <si>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</si>
  <si>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</si>
  <si>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</si>
  <si>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</si>
  <si>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</si>
  <si>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</si>
  <si>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</si>
  <si>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</si>
  <si>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</si>
  <si>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</si>
  <si>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</si>
  <si>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</si>
  <si>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</si>
  <si>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</si>
  <si>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</si>
  <si>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</si>
  <si>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</si>
  <si>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</si>
  <si>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</si>
  <si>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</si>
  <si>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</si>
  <si>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</si>
  <si>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</si>
  <si>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</si>
  <si>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</si>
  <si>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</si>
  <si>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</si>
  <si>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</si>
  <si>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</si>
  <si>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</si>
  <si>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</si>
  <si>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</si>
  <si>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</si>
  <si>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</si>
  <si>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</si>
  <si>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</si>
  <si>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</si>
  <si>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</si>
  <si>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</si>
  <si>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</si>
  <si>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</si>
  <si>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</si>
  <si>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</si>
  <si>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</si>
  <si>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</si>
  <si>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</si>
  <si>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</si>
  <si>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</si>
  <si>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</si>
  <si>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</si>
  <si>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</si>
  <si>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</si>
  <si>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</si>
  <si>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</si>
  <si>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</si>
  <si>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</si>
  <si>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</si>
  <si>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</si>
  <si>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</si>
  <si>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</si>
  <si>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</si>
  <si>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</si>
  <si>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</si>
  <si>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</si>
  <si>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</si>
  <si>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</si>
  <si>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</si>
  <si>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</si>
  <si>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</si>
  <si>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</si>
  <si>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</si>
  <si>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</si>
  <si>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</si>
  <si>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</si>
  <si>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</si>
  <si>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</si>
  <si>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</si>
  <si>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</si>
  <si>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</si>
  <si>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</si>
  <si>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</si>
  <si>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</si>
  <si>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</si>
  <si>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</si>
  <si>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</si>
  <si>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</si>
  <si>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</si>
  <si>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</si>
  <si>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</si>
  <si>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</si>
  <si>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</si>
  <si>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</si>
  <si>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</si>
  <si>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</si>
  <si>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</si>
  <si>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</si>
  <si>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</si>
  <si>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</si>
  <si>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</si>
  <si>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</si>
  <si>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</si>
  <si>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</si>
  <si>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</si>
  <si>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</si>
  <si>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</si>
  <si>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</si>
  <si>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</si>
  <si>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</si>
  <si>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</si>
  <si>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</si>
  <si>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</si>
  <si>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</si>
  <si>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</si>
  <si>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</si>
  <si>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</si>
  <si>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</si>
  <si>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</si>
  <si>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</si>
  <si>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</si>
  <si>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</si>
  <si>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</si>
  <si>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</si>
  <si>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</si>
  <si>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</si>
  <si>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</si>
  <si>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</si>
  <si>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</si>
  <si>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</si>
  <si>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</si>
  <si>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</si>
  <si>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</si>
  <si>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</si>
  <si>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</si>
  <si>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</si>
  <si>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</si>
  <si>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</si>
  <si>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</si>
  <si>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</si>
  <si>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</si>
  <si>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</si>
  <si>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</si>
  <si>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</si>
  <si>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</si>
  <si>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</si>
  <si>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</si>
  <si>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</si>
  <si>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</si>
  <si>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</si>
  <si>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</si>
  <si>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</si>
  <si>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</si>
  <si>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</si>
  <si>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</si>
  <si>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</si>
  <si>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</si>
  <si>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</si>
  <si>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</si>
  <si>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</si>
  <si>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</si>
  <si>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</si>
  <si>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</si>
  <si>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</si>
  <si>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</si>
  <si>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</si>
  <si>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</si>
  <si>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</si>
  <si>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</si>
  <si>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</si>
  <si>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</si>
  <si>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</si>
  <si>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</si>
  <si>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</si>
  <si>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</si>
  <si>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</si>
  <si>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</si>
  <si>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</si>
  <si>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</si>
  <si>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</si>
  <si>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</si>
  <si>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</si>
  <si>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</si>
  <si>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</si>
  <si>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</si>
  <si>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</si>
  <si>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</si>
  <si>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</si>
  <si>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</si>
  <si>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</si>
  <si>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</si>
  <si>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</si>
  <si>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</si>
  <si>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</si>
  <si>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</si>
  <si>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</si>
  <si>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</si>
  <si>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</si>
  <si>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</si>
  <si>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</si>
  <si>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</si>
  <si>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</si>
  <si>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</si>
  <si>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</si>
  <si>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</si>
  <si>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</si>
  <si>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</si>
  <si>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</si>
  <si>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</si>
  <si>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</si>
  <si>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</si>
  <si>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</si>
  <si>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</si>
  <si>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</si>
  <si>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</si>
  <si>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</si>
  <si>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</si>
  <si>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</si>
  <si>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</si>
  <si>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</si>
  <si>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</si>
  <si>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</si>
  <si>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</si>
  <si>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</si>
  <si>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</si>
  <si>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</si>
  <si>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</si>
  <si>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</si>
  <si>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</si>
  <si>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</si>
  <si>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</si>
  <si>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</si>
  <si>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</si>
  <si>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</si>
  <si>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</si>
  <si>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</si>
  <si>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</si>
  <si>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</si>
  <si>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</si>
  <si>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</si>
  <si>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</si>
  <si>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</si>
  <si>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</si>
  <si>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</si>
  <si>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</si>
  <si>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</si>
  <si>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</si>
  <si>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</si>
  <si>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</si>
  <si>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</si>
  <si>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</si>
  <si>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</si>
  <si>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</si>
  <si>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</si>
  <si>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</si>
  <si>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</si>
  <si>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</si>
  <si>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</si>
  <si>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</si>
  <si>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</si>
  <si>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</si>
  <si>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</si>
  <si>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</si>
  <si>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</si>
  <si>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</si>
  <si>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</si>
  <si>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</si>
  <si>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</si>
  <si>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</si>
  <si>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</si>
  <si>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</si>
  <si>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</si>
  <si>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</si>
  <si>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</si>
  <si>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</si>
  <si>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</si>
  <si>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</si>
  <si>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</si>
  <si>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</si>
  <si>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</si>
  <si>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</si>
  <si>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</si>
  <si>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</si>
  <si>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</si>
  <si>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</si>
  <si>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</si>
  <si>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</si>
  <si>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</si>
  <si>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</si>
  <si>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</si>
  <si>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</si>
  <si>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</si>
  <si>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</si>
  <si>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</si>
  <si>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</si>
  <si>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</si>
  <si>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</si>
  <si>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</si>
  <si>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</si>
  <si>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</si>
  <si>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</si>
  <si>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</si>
  <si>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</si>
  <si>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</si>
  <si>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</si>
  <si>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</si>
  <si>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</si>
  <si>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</si>
  <si>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</si>
  <si>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</si>
  <si>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</si>
  <si>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</si>
  <si>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</si>
  <si>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</si>
  <si>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</si>
  <si>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</si>
  <si>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</si>
  <si>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</si>
  <si>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</si>
  <si>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</si>
  <si>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</si>
  <si>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</si>
  <si>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</si>
  <si>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</si>
  <si>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</si>
  <si>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</si>
  <si>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</si>
  <si>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</si>
  <si>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</si>
  <si>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</si>
  <si>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</si>
  <si>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</si>
  <si>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</si>
  <si>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</si>
  <si>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</si>
  <si>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</si>
  <si>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</si>
  <si>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</si>
  <si>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</si>
  <si>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</si>
  <si>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</si>
  <si>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</si>
  <si>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</si>
  <si>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</si>
  <si>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</si>
  <si>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</si>
  <si>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</si>
  <si>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</si>
  <si>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</si>
  <si>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</si>
  <si>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</si>
  <si>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</si>
  <si>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</si>
  <si>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</si>
  <si>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</si>
  <si>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</si>
  <si>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</si>
  <si>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</si>
  <si>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</si>
  <si>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</si>
  <si>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</si>
  <si>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</si>
  <si>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</si>
  <si>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</si>
  <si>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</si>
  <si>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</si>
  <si>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</si>
  <si>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</si>
  <si>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</si>
  <si>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</si>
  <si>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</si>
  <si>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</si>
  <si>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</si>
  <si>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</si>
  <si>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</si>
  <si>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</si>
  <si>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</si>
  <si>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</si>
  <si>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</si>
  <si>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</si>
  <si>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</si>
  <si>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</si>
  <si>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</si>
  <si>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</si>
  <si>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</si>
  <si>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</si>
  <si>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</si>
  <si>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</si>
  <si>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</si>
  <si>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</si>
  <si>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</si>
  <si>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</si>
  <si>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</si>
  <si>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</si>
  <si>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</si>
  <si>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</si>
  <si>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</si>
  <si>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</si>
  <si>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</si>
  <si>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</si>
  <si>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</si>
  <si>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</si>
  <si>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</si>
  <si>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</si>
  <si>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</si>
  <si>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</si>
  <si>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</si>
  <si>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</si>
  <si>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</si>
  <si>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</si>
  <si>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</si>
  <si>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</si>
  <si>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</si>
  <si>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</si>
  <si>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</si>
  <si>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</si>
  <si>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</si>
  <si>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</si>
  <si>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</si>
  <si>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</si>
  <si>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</si>
  <si>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</si>
  <si>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</si>
  <si>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</si>
  <si>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</si>
  <si>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</si>
  <si>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</si>
  <si>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</si>
  <si>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</si>
  <si>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</si>
  <si>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</si>
  <si>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</si>
  <si>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</si>
  <si>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</si>
  <si>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</si>
  <si>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</si>
  <si>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</si>
  <si>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</si>
  <si>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</si>
  <si>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</si>
  <si>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</si>
  <si>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</si>
  <si>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</si>
  <si>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</si>
  <si>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</si>
  <si>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</si>
  <si>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</si>
  <si>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</si>
  <si>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</si>
  <si>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</si>
  <si>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</si>
  <si>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</si>
  <si>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</si>
  <si>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</si>
  <si>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</si>
  <si>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</si>
  <si>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</si>
  <si>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</si>
  <si>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</si>
  <si>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</si>
  <si>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</si>
  <si>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</si>
  <si>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</si>
  <si>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</si>
  <si>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</si>
  <si>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</si>
  <si>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</si>
  <si>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</si>
  <si>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</si>
  <si>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</si>
  <si>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</si>
  <si>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</si>
  <si>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</si>
  <si>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</si>
  <si>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</si>
  <si>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</si>
  <si>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</si>
  <si>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</si>
  <si>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</si>
  <si>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</si>
  <si>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</si>
  <si>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</si>
  <si>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</si>
  <si>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</si>
  <si>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</si>
  <si>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</si>
  <si>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</si>
  <si>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</si>
  <si>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</si>
  <si>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</si>
  <si>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</si>
  <si>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</si>
  <si>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</si>
  <si>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</si>
  <si>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</si>
  <si>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</si>
  <si>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</si>
  <si>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</si>
  <si>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</si>
  <si>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</si>
  <si>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</si>
  <si>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</si>
  <si>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</si>
  <si>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</si>
  <si>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</si>
  <si>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</si>
  <si>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</si>
  <si>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</si>
  <si>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</si>
  <si>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</si>
  <si>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</si>
  <si>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</si>
  <si>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</si>
  <si>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</si>
  <si>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</si>
  <si>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</si>
  <si>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</si>
  <si>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</si>
  <si>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</si>
  <si>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</si>
  <si>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</si>
  <si>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</si>
  <si>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</si>
  <si>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</si>
  <si>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</si>
  <si>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</si>
  <si>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</si>
  <si>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</si>
  <si>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</si>
  <si>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</si>
  <si>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</si>
  <si>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</si>
  <si>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</si>
  <si>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</si>
  <si>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</si>
  <si>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</si>
  <si>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</si>
  <si>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</si>
  <si>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</si>
  <si>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</si>
  <si>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</si>
  <si>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</si>
  <si>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</si>
  <si>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</si>
  <si>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</si>
  <si>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</si>
  <si>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</si>
  <si>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</si>
  <si>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</si>
  <si>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</si>
  <si>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</si>
  <si>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</si>
  <si>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</si>
  <si>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</si>
  <si>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</si>
  <si>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</si>
  <si>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</si>
  <si>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</si>
  <si>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</si>
  <si>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</si>
  <si>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</si>
  <si>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</si>
  <si>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</si>
  <si>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</si>
  <si>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</si>
  <si>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</si>
  <si>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</si>
  <si>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</si>
  <si>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</si>
  <si>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</si>
  <si>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</si>
  <si>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</si>
  <si>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</si>
  <si>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</si>
  <si>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</si>
  <si>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</si>
  <si>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</si>
  <si>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</si>
  <si>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</si>
  <si>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</si>
  <si>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</si>
  <si>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</si>
  <si>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</si>
  <si>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</si>
  <si>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</si>
  <si>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</si>
  <si>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</si>
  <si>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</si>
  <si>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</si>
  <si>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</si>
  <si>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</si>
  <si>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</si>
  <si>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</si>
  <si>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</si>
  <si>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</si>
  <si>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</si>
  <si>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</si>
  <si>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</si>
  <si>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</si>
  <si>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</si>
  <si>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</si>
  <si>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</si>
  <si>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</si>
  <si>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</si>
  <si>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</si>
  <si>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</si>
  <si>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</si>
  <si>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</si>
  <si>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</si>
  <si>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</si>
  <si>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</si>
  <si>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</si>
  <si>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</si>
  <si>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</si>
  <si>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</si>
  <si>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</si>
  <si>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</si>
  <si>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</si>
  <si>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</si>
  <si>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</si>
  <si>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</si>
  <si>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</si>
  <si>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</si>
  <si>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</si>
  <si>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</si>
  <si>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</si>
  <si>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</si>
  <si>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</si>
  <si>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</si>
  <si>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</si>
  <si>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</si>
  <si>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</si>
  <si>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</si>
  <si>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</si>
  <si>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</si>
  <si>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</si>
  <si>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</si>
  <si>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</si>
  <si>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</si>
  <si>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</si>
  <si>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</si>
  <si>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</si>
  <si>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</si>
  <si>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</si>
  <si>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</si>
  <si>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</si>
  <si>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</si>
  <si>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</si>
  <si>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</si>
  <si>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</si>
  <si>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</si>
  <si>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</si>
  <si>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</si>
  <si>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</si>
  <si>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</si>
  <si>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</si>
  <si>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</si>
  <si>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</si>
  <si>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</si>
  <si>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</si>
  <si>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</si>
  <si>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</si>
  <si>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</si>
  <si>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</si>
  <si>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</si>
  <si>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</si>
  <si>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</si>
  <si>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</si>
  <si>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</si>
  <si>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</si>
  <si>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</si>
  <si>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</si>
  <si>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</si>
  <si>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</si>
  <si>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</si>
  <si>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</si>
  <si>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</si>
  <si>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</si>
  <si>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</si>
  <si>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</si>
  <si>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</si>
  <si>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</si>
  <si>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</si>
  <si>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</si>
  <si>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</si>
  <si>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</si>
  <si>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</si>
  <si>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</si>
  <si>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</si>
  <si>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</si>
  <si>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</si>
  <si>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</si>
  <si>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</si>
  <si>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</si>
  <si>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</si>
  <si>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</si>
  <si>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</si>
  <si>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</si>
  <si>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</si>
  <si>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</si>
  <si>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</si>
  <si>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</si>
  <si>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</si>
  <si>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</si>
  <si>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</si>
  <si>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</si>
  <si>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</si>
  <si>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</si>
  <si>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</si>
  <si>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</si>
  <si>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</si>
  <si>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</si>
  <si>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</si>
  <si>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</si>
  <si>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</si>
  <si>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</si>
  <si>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</si>
  <si>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</si>
  <si>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</si>
  <si>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</si>
  <si>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</si>
  <si>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</si>
  <si>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</si>
  <si>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</si>
  <si>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</si>
  <si>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</si>
  <si>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</si>
  <si>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</si>
  <si>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</si>
  <si>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</si>
  <si>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</si>
  <si>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</si>
  <si>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</si>
  <si>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</si>
  <si>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</si>
  <si>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</si>
  <si>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</si>
  <si>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</si>
  <si>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</si>
  <si>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</si>
  <si>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</si>
  <si>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</si>
  <si>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</si>
  <si>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</si>
  <si>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</si>
  <si>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</si>
  <si>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</si>
  <si>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</si>
  <si>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</si>
  <si>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</si>
  <si>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</si>
  <si>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</si>
  <si>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</si>
  <si>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</si>
  <si>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</si>
  <si>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</si>
  <si>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</si>
  <si>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</si>
  <si>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</si>
  <si>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</si>
  <si>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</si>
  <si>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</si>
  <si>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</si>
  <si>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</si>
  <si>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</si>
  <si>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</si>
  <si>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</si>
  <si>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</si>
  <si>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</si>
  <si>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</si>
  <si>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</si>
  <si>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</si>
  <si>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</si>
  <si>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</si>
  <si>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</si>
  <si>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</si>
  <si>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</si>
  <si>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</si>
  <si>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</si>
  <si>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</si>
  <si>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</si>
  <si>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</si>
  <si>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</si>
  <si>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</si>
  <si>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</si>
  <si>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</si>
  <si>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</si>
  <si>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</si>
  <si>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</si>
  <si>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</si>
  <si>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</si>
  <si>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</si>
  <si>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</si>
  <si>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</si>
  <si>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</si>
  <si>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</si>
  <si>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</si>
  <si>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</si>
  <si>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</si>
  <si>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</si>
  <si>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</si>
  <si>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</si>
  <si>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</si>
  <si>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</si>
  <si>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</si>
  <si>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</si>
  <si>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</si>
  <si>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</si>
  <si>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</si>
  <si>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</si>
  <si>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</si>
  <si>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</si>
  <si>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</si>
  <si>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</si>
  <si>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</si>
  <si>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</si>
  <si>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</si>
  <si>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</si>
  <si>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</si>
  <si>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</si>
  <si>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</si>
  <si>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</si>
  <si>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</si>
  <si>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</si>
  <si>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</si>
  <si>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</si>
  <si>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</si>
  <si>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</si>
  <si>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</si>
  <si>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</si>
  <si>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</si>
  <si>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</si>
  <si>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</si>
  <si>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</si>
  <si>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</si>
  <si>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</si>
  <si>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</si>
  <si>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</si>
  <si>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</si>
  <si>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</si>
  <si>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</si>
  <si>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</si>
  <si>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</si>
  <si>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</si>
  <si>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</si>
  <si>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</si>
  <si>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</si>
  <si>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</si>
  <si>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</si>
  <si>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</si>
  <si>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</si>
  <si>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</si>
  <si>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</si>
  <si>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</si>
  <si>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</si>
  <si>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</si>
  <si>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</si>
  <si>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</si>
  <si>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</si>
  <si>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</si>
  <si>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</si>
  <si>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</si>
  <si>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</si>
  <si>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</si>
  <si>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</si>
  <si>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</si>
  <si>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</si>
  <si>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</si>
  <si>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</si>
  <si>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</si>
  <si>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</si>
  <si>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</si>
  <si>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</si>
  <si>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</si>
  <si>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</si>
  <si>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</si>
  <si>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</si>
  <si>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</si>
  <si>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</si>
  <si>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</si>
  <si>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</si>
  <si>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</si>
  <si>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</si>
  <si>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</si>
  <si>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</si>
  <si>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</si>
  <si>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</si>
  <si>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</si>
  <si>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</si>
  <si>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</si>
  <si>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</si>
  <si>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</si>
  <si>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</si>
  <si>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</si>
  <si>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</si>
  <si>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</si>
  <si>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</si>
  <si>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</si>
  <si>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</si>
  <si>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</si>
  <si>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</si>
  <si>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</si>
  <si>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</si>
  <si>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</si>
  <si>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</si>
  <si>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</si>
  <si>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</si>
  <si>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</si>
  <si>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</si>
  <si>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</si>
  <si>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</si>
  <si>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</si>
  <si>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</si>
  <si>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</si>
  <si>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</si>
  <si>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</si>
  <si>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</si>
  <si>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</si>
  <si>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</si>
  <si>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</si>
  <si>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</si>
  <si>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</si>
  <si>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</si>
  <si>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</si>
  <si>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</si>
  <si>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</si>
  <si>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</si>
  <si>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</si>
  <si>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</si>
  <si>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</si>
  <si>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</si>
  <si>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</si>
  <si>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</si>
  <si>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</si>
  <si>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</si>
  <si>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</si>
  <si>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</si>
  <si>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</si>
  <si>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</si>
  <si>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</si>
  <si>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</si>
  <si>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</si>
  <si>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</si>
  <si>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</si>
  <si>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</si>
  <si>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</si>
  <si>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</si>
  <si>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</si>
  <si>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</si>
  <si>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</si>
  <si>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</si>
  <si>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</si>
  <si>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</si>
  <si>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</si>
  <si>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</si>
  <si>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</si>
  <si>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</si>
  <si>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</si>
  <si>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</si>
  <si>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</si>
  <si>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</si>
  <si>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</si>
  <si>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</si>
  <si>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</si>
  <si>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</si>
  <si>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</si>
  <si>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</si>
  <si>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</si>
  <si>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</si>
  <si>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</si>
  <si>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</si>
  <si>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</si>
  <si>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</si>
  <si>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</si>
  <si>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</si>
  <si>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</si>
  <si>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</si>
  <si>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</si>
  <si>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</si>
  <si>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</si>
  <si>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</si>
  <si>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</si>
  <si>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</si>
  <si>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</si>
  <si>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</si>
  <si>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</si>
  <si>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</si>
  <si>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</si>
  <si>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</si>
  <si>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</si>
  <si>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</si>
  <si>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</si>
  <si>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</si>
  <si>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</si>
  <si>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</si>
  <si>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</si>
  <si>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</si>
  <si>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</si>
  <si>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</si>
  <si>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</si>
  <si>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</si>
  <si>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</si>
  <si>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</si>
  <si>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</si>
  <si>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</si>
  <si>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</si>
  <si>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</si>
  <si>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</si>
  <si>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</si>
  <si>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</si>
  <si>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</si>
  <si>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</si>
  <si>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</si>
  <si>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</si>
  <si>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</si>
  <si>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</si>
  <si>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</si>
  <si>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</si>
  <si>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</si>
  <si>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</si>
  <si>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</si>
  <si>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</si>
  <si>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</si>
  <si>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</si>
  <si>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</si>
  <si>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</si>
  <si>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</si>
  <si>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</si>
  <si>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</si>
  <si>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</si>
  <si>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</si>
  <si>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</si>
  <si>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</si>
  <si>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</si>
  <si>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</si>
  <si>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</si>
  <si>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</si>
  <si>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</si>
  <si>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</si>
  <si>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</si>
  <si>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</si>
  <si>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</si>
  <si>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</si>
  <si>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</si>
  <si>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</si>
  <si>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</si>
  <si>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</si>
  <si>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</si>
  <si>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</si>
  <si>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</si>
  <si>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</si>
  <si>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</si>
  <si>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</si>
  <si>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</si>
  <si>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</si>
  <si>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</si>
  <si>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</si>
  <si>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</si>
  <si>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</si>
  <si>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</si>
  <si>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</si>
  <si>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</si>
  <si>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</si>
  <si>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</si>
  <si>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</si>
  <si>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</si>
  <si>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</si>
  <si>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</si>
  <si>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</si>
  <si>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</si>
  <si>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</si>
  <si>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</si>
  <si>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</si>
  <si>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</si>
  <si>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</si>
  <si>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</si>
  <si>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</si>
  <si>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</si>
  <si>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</si>
  <si>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</si>
  <si>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</si>
  <si>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</si>
  <si>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</si>
  <si>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</si>
  <si>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</si>
  <si>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</si>
  <si>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</si>
  <si>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</si>
  <si>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</si>
  <si>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</si>
  <si>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</si>
  <si>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</si>
  <si>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</si>
  <si>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</si>
  <si>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</si>
  <si>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</si>
  <si>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</si>
  <si>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</si>
  <si>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</si>
  <si>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</si>
  <si>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</si>
  <si>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</si>
  <si>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</si>
  <si>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</si>
  <si>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</si>
  <si>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</si>
  <si>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</si>
  <si>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</si>
  <si>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</si>
  <si>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</si>
  <si>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</si>
  <si>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</si>
  <si>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</si>
  <si>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</si>
  <si>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</si>
  <si>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</si>
  <si>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</si>
  <si>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</si>
  <si>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</si>
  <si>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</si>
  <si>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</si>
  <si>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</si>
  <si>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</si>
  <si>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</si>
  <si>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</si>
  <si>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</si>
  <si>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</si>
  <si>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</si>
  <si>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</si>
  <si>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</si>
  <si>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</si>
  <si>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</si>
  <si>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</si>
  <si>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</si>
  <si>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</si>
  <si>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</si>
  <si>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</si>
  <si>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</si>
  <si>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</si>
  <si>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</si>
  <si>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</si>
  <si>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</si>
  <si>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</si>
  <si>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</si>
  <si>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</si>
  <si>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</si>
  <si>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</si>
  <si>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</si>
  <si>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</si>
  <si>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</si>
  <si>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</si>
  <si>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</si>
  <si>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</si>
  <si>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</si>
  <si>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</si>
  <si>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</si>
  <si>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</si>
  <si>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</si>
  <si>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</si>
  <si>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</si>
  <si>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</si>
  <si>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</si>
  <si>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</si>
  <si>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</si>
  <si>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</si>
  <si>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</si>
  <si>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</si>
  <si>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</si>
  <si>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</si>
  <si>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</si>
  <si>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</si>
  <si>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</si>
  <si>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</si>
  <si>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</si>
  <si>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</si>
  <si>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</si>
  <si>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</si>
  <si>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</si>
  <si>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</si>
  <si>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</si>
  <si>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</si>
  <si>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</si>
  <si>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</si>
  <si>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</si>
  <si>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</si>
  <si>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</si>
  <si>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</si>
  <si>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</si>
  <si>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</si>
  <si>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</si>
  <si>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</si>
  <si>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</si>
  <si>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</si>
  <si>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</si>
  <si>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</si>
  <si>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</si>
  <si>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</si>
  <si>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</si>
  <si>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</si>
  <si>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</si>
  <si>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</si>
  <si>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</si>
  <si>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</si>
  <si>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</si>
  <si>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</si>
  <si>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</si>
  <si>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</si>
  <si>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</si>
  <si>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</si>
  <si>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</si>
  <si>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</si>
  <si>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</si>
  <si>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</si>
  <si>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</si>
  <si>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</si>
  <si>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</si>
  <si>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</si>
  <si>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</si>
  <si>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</si>
  <si>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</si>
  <si>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</si>
  <si>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</si>
  <si>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</si>
  <si>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</si>
  <si>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</si>
  <si>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</si>
  <si>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</si>
  <si>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</si>
  <si>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</si>
  <si>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</si>
  <si>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</si>
  <si>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</si>
  <si>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</si>
  <si>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</si>
  <si>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</si>
  <si>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</si>
  <si>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</si>
  <si>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</si>
  <si>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</si>
  <si>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</si>
  <si>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</si>
  <si>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</si>
  <si>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</si>
  <si>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</si>
  <si>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</si>
  <si>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</si>
  <si>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</si>
  <si>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</si>
  <si>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</si>
  <si>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</si>
  <si>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</si>
  <si>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</si>
  <si>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</si>
  <si>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</si>
  <si>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</si>
  <si>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</si>
  <si>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</si>
  <si>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</si>
  <si>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</si>
  <si>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</si>
  <si>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</si>
  <si>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</si>
  <si>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</si>
  <si>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</si>
  <si>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</si>
  <si>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</si>
  <si>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</si>
  <si>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</si>
  <si>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</si>
  <si>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</si>
  <si>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</si>
  <si>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</si>
  <si>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</si>
  <si>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</si>
  <si>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</si>
  <si>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</si>
  <si>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</si>
  <si>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</si>
  <si>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</si>
  <si>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</si>
  <si>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</si>
  <si>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</si>
  <si>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</si>
  <si>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</si>
  <si>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</si>
  <si>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</si>
  <si>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</si>
  <si>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</si>
  <si>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</si>
  <si>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</si>
  <si>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</si>
  <si>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</si>
  <si>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</si>
  <si>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</si>
  <si>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</si>
  <si>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</si>
  <si>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</si>
  <si>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</si>
  <si>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</si>
  <si>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</si>
  <si>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</si>
  <si>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</si>
  <si>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</si>
  <si>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</si>
  <si>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</si>
  <si>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</si>
  <si>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</si>
  <si>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</si>
  <si>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</si>
  <si>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</si>
  <si>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</si>
  <si>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</si>
  <si>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</si>
  <si>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</si>
  <si>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</si>
  <si>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</si>
  <si>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</si>
  <si>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</si>
  <si>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</si>
  <si>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</si>
  <si>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</si>
  <si>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</si>
  <si>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</si>
  <si>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</si>
  <si>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</si>
  <si>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</si>
  <si>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</si>
  <si>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</si>
  <si>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</si>
  <si>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</si>
  <si>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</si>
  <si>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</si>
  <si>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</si>
  <si>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</si>
  <si>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</si>
  <si>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</si>
  <si>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</si>
  <si>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</si>
  <si>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</si>
  <si>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</si>
  <si>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</si>
  <si>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</si>
  <si>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</si>
  <si>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</si>
  <si>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</si>
  <si>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</si>
  <si>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</si>
  <si>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</si>
  <si>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</si>
  <si>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</si>
  <si>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</si>
  <si>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</si>
  <si>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</si>
  <si>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</si>
  <si>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</si>
  <si>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</si>
  <si>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</si>
  <si>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</si>
  <si>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</si>
  <si>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</si>
  <si>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</si>
  <si>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</si>
  <si>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</si>
  <si>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</si>
  <si>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</si>
  <si>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</si>
  <si>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</si>
  <si>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</si>
  <si>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</si>
  <si>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</si>
  <si>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</si>
  <si>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</si>
  <si>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</si>
  <si>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</si>
  <si>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</si>
  <si>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</si>
  <si>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</si>
  <si>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</si>
  <si>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</si>
  <si>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</si>
  <si>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</si>
  <si>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</si>
  <si>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</si>
  <si>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</si>
  <si>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</si>
  <si>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</si>
  <si>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</si>
  <si>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</si>
  <si>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</si>
  <si>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</si>
  <si>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</si>
  <si>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</si>
  <si>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</si>
  <si>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</si>
  <si>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</si>
  <si>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</si>
  <si>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</si>
  <si>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</si>
  <si>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</si>
  <si>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</si>
  <si>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</si>
  <si>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</si>
  <si>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</si>
  <si>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</si>
  <si>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</si>
  <si>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</si>
  <si>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</si>
  <si>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</si>
  <si>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</si>
  <si>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</si>
  <si>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</si>
  <si>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</si>
  <si>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</si>
  <si>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</si>
  <si>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</si>
  <si>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</si>
  <si>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</si>
  <si>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</si>
  <si>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</si>
  <si>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</si>
  <si>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</si>
  <si>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</si>
  <si>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</si>
  <si>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</si>
  <si>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</si>
  <si>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</si>
  <si>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</si>
  <si>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</si>
  <si>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</si>
  <si>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</si>
  <si>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</si>
  <si>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</si>
  <si>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</si>
  <si>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</si>
  <si>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</si>
  <si>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</si>
  <si>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</si>
  <si>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</si>
  <si>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</si>
  <si>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</si>
  <si>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</si>
  <si>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</si>
  <si>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</si>
  <si>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</si>
  <si>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</si>
  <si>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</si>
  <si>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</si>
  <si>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</si>
  <si>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</si>
  <si>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</si>
  <si>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</si>
  <si>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</si>
  <si>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</si>
  <si>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</si>
  <si>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</si>
  <si>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</si>
  <si>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</si>
  <si>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</si>
  <si>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</si>
  <si>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</si>
  <si>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</si>
  <si>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</si>
  <si>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</si>
  <si>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</si>
  <si>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</si>
  <si>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</si>
  <si>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</si>
  <si>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</si>
  <si>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</si>
  <si>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</si>
  <si>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</si>
  <si>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</si>
  <si>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</si>
  <si>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</si>
  <si>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</si>
  <si>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</si>
  <si>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</si>
  <si>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</si>
  <si>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</si>
  <si>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</si>
  <si>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</si>
  <si>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</si>
  <si>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</si>
  <si>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</si>
  <si>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</si>
  <si>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</si>
  <si>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</si>
  <si>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</si>
  <si>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</si>
  <si>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</si>
  <si>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</si>
  <si>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</si>
  <si>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</si>
  <si>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</si>
  <si>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</si>
  <si>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</si>
  <si>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</si>
  <si>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</si>
  <si>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</si>
  <si>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</si>
  <si>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</si>
  <si>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</si>
  <si>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</si>
  <si>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</si>
  <si>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</si>
  <si>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</si>
  <si>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</si>
  <si>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</si>
  <si>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</si>
  <si>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</si>
  <si>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</si>
  <si>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</si>
  <si>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</si>
  <si>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</si>
  <si>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</si>
  <si>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</si>
  <si>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</si>
  <si>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</si>
  <si>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</si>
  <si>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</si>
  <si>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</si>
  <si>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</si>
  <si>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</si>
  <si>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</si>
  <si>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</si>
  <si>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</si>
  <si>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</si>
  <si>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</si>
  <si>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</si>
  <si>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</si>
  <si>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</si>
  <si>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</si>
  <si>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</si>
  <si>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</si>
  <si>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</si>
  <si>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</si>
  <si>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</si>
  <si>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</si>
  <si>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</si>
  <si>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</si>
  <si>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</si>
  <si>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</si>
  <si>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</si>
  <si>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</si>
  <si>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</si>
  <si>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</si>
  <si>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</si>
  <si>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</si>
  <si>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</si>
  <si>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</si>
  <si>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</si>
  <si>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</si>
  <si>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</si>
  <si>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</si>
  <si>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</si>
  <si>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</si>
  <si>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</si>
  <si>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</si>
  <si>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</si>
  <si>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</si>
  <si>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</si>
  <si>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</si>
  <si>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</si>
  <si>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</si>
  <si>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</si>
  <si>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</si>
  <si>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</si>
  <si>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</si>
  <si>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</si>
  <si>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</si>
  <si>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</si>
  <si>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</si>
  <si>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</si>
  <si>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</si>
  <si>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</si>
  <si>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</si>
  <si>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</si>
  <si>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</si>
  <si>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</si>
  <si>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</si>
  <si>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</si>
  <si>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</si>
  <si>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</si>
  <si>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</si>
  <si>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</si>
  <si>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</si>
  <si>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</si>
  <si>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</si>
  <si>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</si>
  <si>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</si>
  <si>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</si>
  <si>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</si>
  <si>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</si>
  <si>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</si>
  <si>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</si>
  <si>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</si>
  <si>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</si>
  <si>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</si>
  <si>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</si>
  <si>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</si>
  <si>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</si>
  <si>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</si>
  <si>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</si>
  <si>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</si>
  <si>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</si>
  <si>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</si>
  <si>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</si>
  <si>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</si>
  <si>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</si>
  <si>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</si>
  <si>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</si>
  <si>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</si>
  <si>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</si>
  <si>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</si>
  <si>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</si>
  <si>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</si>
  <si>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</si>
  <si>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</si>
  <si>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</si>
  <si>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</si>
  <si>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</si>
  <si>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</si>
  <si>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</si>
  <si>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</si>
  <si>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</si>
  <si>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</si>
  <si>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</si>
  <si>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</si>
  <si>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</si>
  <si>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</si>
  <si>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</si>
  <si>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</si>
  <si>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</si>
  <si>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</si>
  <si>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</si>
  <si>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</si>
  <si>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</si>
  <si>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</si>
  <si>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</si>
  <si>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</si>
  <si>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</si>
  <si>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</si>
  <si>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</si>
  <si>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</si>
  <si>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</si>
  <si>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</si>
  <si>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</si>
  <si>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</si>
  <si>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</si>
  <si>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</si>
  <si>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</si>
  <si>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</si>
  <si>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</si>
  <si>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</si>
  <si>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</si>
  <si>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</si>
  <si>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</si>
  <si>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</si>
  <si>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</si>
  <si>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</si>
  <si>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</si>
  <si>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</si>
  <si>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</si>
  <si>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</si>
  <si>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</si>
  <si>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</si>
  <si>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</si>
  <si>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</si>
  <si>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</si>
  <si>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</si>
  <si>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</si>
  <si>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</si>
  <si>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</si>
  <si>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</si>
  <si>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</si>
  <si>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</si>
  <si>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</si>
  <si>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</si>
  <si>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</si>
  <si>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</si>
  <si>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</si>
  <si>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</si>
  <si>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</si>
  <si>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</si>
  <si>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</si>
  <si>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</si>
  <si>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</si>
  <si>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</si>
  <si>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</si>
  <si>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</si>
  <si>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</si>
  <si>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</si>
  <si>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</si>
  <si>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</si>
  <si>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</si>
  <si>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</si>
  <si>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</si>
  <si>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</si>
  <si>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</si>
  <si>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</si>
  <si>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</si>
  <si>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</si>
  <si>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</si>
  <si>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</si>
  <si>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</si>
  <si>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</si>
  <si>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</si>
  <si>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</si>
  <si>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</si>
  <si>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</si>
  <si>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</si>
  <si>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</si>
  <si>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</si>
  <si>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</si>
  <si>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</si>
  <si>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</si>
  <si>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</si>
  <si>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</si>
  <si>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</si>
  <si>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</si>
  <si>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</si>
  <si>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</si>
  <si>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</si>
  <si>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</si>
  <si>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</si>
  <si>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</si>
  <si>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</si>
  <si>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</si>
  <si>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</si>
  <si>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</si>
  <si>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</si>
  <si>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</si>
  <si>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</si>
  <si>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</si>
  <si>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</si>
  <si>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</si>
  <si>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</si>
  <si>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</si>
  <si>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</si>
  <si>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</si>
  <si>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</si>
  <si>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</si>
  <si>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</si>
  <si>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</si>
  <si>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</si>
  <si>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</si>
  <si>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</si>
  <si>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</si>
  <si>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</si>
  <si>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</si>
  <si>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</si>
  <si>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</si>
  <si>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</si>
  <si>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</si>
  <si>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</si>
  <si>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</si>
  <si>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</si>
  <si>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</si>
  <si>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</si>
  <si>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</si>
  <si>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</si>
  <si>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</si>
  <si>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</si>
  <si>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</si>
  <si>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</si>
  <si>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</si>
  <si>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</si>
  <si>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</si>
  <si>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</si>
  <si>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</si>
  <si>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</si>
  <si>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</si>
  <si>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</si>
  <si>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</si>
  <si>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</si>
  <si>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</si>
  <si>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</si>
  <si>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</si>
  <si>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</si>
  <si>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</si>
  <si>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</si>
  <si>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</si>
  <si>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</si>
  <si>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</si>
  <si>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</si>
  <si>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</si>
  <si>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</si>
  <si>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</si>
  <si>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</si>
  <si>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</si>
  <si>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</si>
  <si>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</si>
  <si>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</si>
  <si>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</si>
  <si>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</si>
  <si>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</si>
  <si>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</si>
  <si>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</si>
  <si>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</si>
  <si>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</si>
  <si>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</si>
  <si>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</si>
  <si>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</si>
  <si>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</si>
  <si>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</si>
  <si>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</si>
  <si>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</si>
  <si>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</si>
  <si>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</si>
  <si>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</si>
  <si>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</si>
  <si>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</si>
  <si>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</si>
  <si>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</si>
  <si>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</si>
  <si>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</si>
  <si>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</si>
  <si>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</si>
  <si>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</si>
  <si>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</si>
  <si>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</si>
  <si>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</si>
  <si>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</si>
  <si>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</si>
  <si>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</si>
  <si>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</si>
  <si>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</si>
  <si>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</si>
  <si>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</si>
  <si>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</si>
  <si>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</si>
  <si>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</si>
  <si>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</si>
  <si>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</si>
  <si>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</si>
  <si>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</si>
  <si>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</si>
  <si>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</si>
  <si>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</si>
  <si>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</si>
  <si>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</si>
  <si>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</si>
  <si>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</si>
  <si>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</si>
  <si>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</si>
  <si>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</si>
  <si>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</si>
  <si>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</si>
  <si>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</si>
  <si>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</si>
  <si>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</si>
  <si>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</si>
  <si>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</si>
  <si>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</si>
  <si>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</si>
  <si>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</si>
  <si>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</si>
  <si>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</si>
  <si>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</si>
  <si>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</si>
  <si>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</si>
  <si>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</si>
  <si>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</si>
  <si>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</si>
  <si>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</si>
  <si>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</si>
  <si>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</si>
  <si>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</si>
  <si>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</si>
  <si>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</si>
  <si>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</si>
  <si>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</si>
  <si>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</si>
  <si>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</si>
  <si>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</si>
  <si>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</si>
  <si>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</si>
  <si>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</si>
  <si>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</si>
  <si>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</si>
  <si>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</si>
  <si>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</si>
  <si>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</si>
  <si>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</si>
  <si>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</si>
  <si>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</si>
  <si>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</si>
  <si>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</si>
  <si>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</si>
  <si>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</si>
  <si>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</si>
  <si>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</si>
  <si>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</si>
  <si>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</si>
  <si>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</si>
  <si>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</si>
  <si>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</si>
  <si>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</si>
  <si>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</si>
  <si>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</si>
  <si>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</si>
  <si>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</si>
  <si>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</si>
  <si>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</si>
  <si>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</si>
  <si>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</si>
  <si>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</si>
  <si>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</si>
  <si>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</si>
  <si>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</si>
  <si>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</si>
  <si>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</si>
  <si>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</si>
  <si>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</si>
  <si>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</si>
  <si>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</si>
  <si>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</si>
  <si>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</si>
  <si>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</si>
  <si>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</si>
  <si>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</si>
  <si>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</si>
  <si>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</si>
  <si>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</si>
  <si>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</si>
  <si>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</si>
  <si>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</si>
  <si>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</si>
  <si>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</si>
  <si>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</si>
  <si>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</si>
  <si>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</si>
  <si>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</si>
  <si>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</si>
  <si>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</si>
  <si>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</si>
  <si>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</si>
  <si>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</si>
  <si>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</si>
  <si>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</si>
  <si>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</si>
  <si>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</si>
  <si>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</si>
  <si>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</si>
  <si>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</si>
  <si>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</si>
  <si>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</si>
  <si>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</si>
  <si>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</si>
  <si>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</si>
  <si>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</si>
  <si>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</si>
  <si>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</si>
  <si>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</si>
  <si>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</si>
  <si>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</si>
  <si>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</si>
  <si>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</si>
  <si>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</si>
  <si>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</si>
  <si>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</si>
  <si>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</si>
  <si>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</si>
  <si>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</si>
  <si>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</si>
  <si>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</si>
  <si>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</si>
  <si>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</si>
  <si>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</si>
  <si>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</si>
  <si>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</si>
  <si>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</si>
  <si>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</si>
  <si>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</si>
  <si>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</si>
  <si>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</si>
  <si>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</si>
  <si>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</si>
  <si>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</si>
  <si>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</si>
  <si>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</si>
  <si>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</si>
  <si>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</si>
  <si>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</si>
  <si>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</si>
  <si>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</si>
  <si>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</si>
  <si>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</si>
  <si>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</si>
  <si>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</si>
  <si>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</si>
  <si>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</si>
  <si>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</si>
  <si>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</si>
  <si>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</si>
  <si>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</si>
  <si>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</si>
  <si>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</si>
  <si>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</si>
  <si>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</si>
  <si>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</si>
  <si>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</si>
  <si>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</si>
  <si>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</si>
  <si>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</si>
  <si>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</si>
  <si>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</si>
  <si>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</si>
  <si>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</si>
  <si>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</si>
  <si>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</si>
  <si>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</si>
  <si>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</si>
  <si>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</si>
  <si>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</si>
  <si>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</si>
  <si>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</si>
  <si>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</si>
  <si>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</si>
  <si>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</si>
  <si>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</si>
  <si>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</si>
  <si>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</si>
  <si>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</si>
  <si>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</si>
  <si>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</si>
  <si>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</si>
  <si>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</si>
  <si>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</si>
  <si>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</si>
  <si>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</si>
  <si>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</si>
  <si>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</si>
  <si>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</si>
  <si>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</si>
  <si>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</si>
  <si>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</si>
  <si>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</si>
  <si>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</si>
  <si>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</si>
  <si>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</si>
  <si>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</si>
  <si>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</si>
  <si>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</si>
  <si>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</si>
  <si>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</si>
  <si>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</si>
  <si>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</si>
  <si>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</si>
  <si>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</si>
  <si>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</si>
  <si>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</si>
  <si>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</si>
  <si>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</si>
  <si>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</si>
  <si>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</si>
  <si>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</si>
  <si>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</si>
  <si>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</si>
  <si>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</si>
  <si>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</si>
  <si>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</si>
  <si>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</si>
  <si>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</si>
  <si>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</si>
  <si>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</si>
  <si>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</si>
  <si>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</si>
  <si>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</si>
  <si>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</si>
  <si>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</si>
  <si>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</si>
  <si>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</si>
  <si>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</si>
  <si>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</si>
  <si>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</si>
  <si>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</si>
  <si>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</si>
  <si>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</si>
  <si>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</si>
  <si>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</si>
  <si>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</si>
  <si>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</si>
  <si>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</si>
  <si>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</si>
  <si>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</si>
  <si>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</si>
  <si>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</si>
  <si>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</si>
  <si>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</si>
  <si>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</si>
  <si>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</si>
  <si>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</si>
  <si>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</si>
  <si>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</si>
  <si>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</si>
  <si>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</si>
  <si>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</si>
  <si>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</si>
  <si>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</si>
  <si>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</si>
  <si>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</si>
  <si>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</si>
  <si>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</si>
  <si>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</si>
  <si>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</si>
  <si>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</si>
  <si>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</si>
  <si>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</si>
  <si>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</si>
  <si>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</si>
  <si>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</si>
  <si>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</si>
  <si>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</si>
  <si>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</si>
  <si>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</si>
  <si>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</si>
  <si>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</si>
  <si>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</si>
  <si>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</si>
  <si>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</si>
  <si>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</si>
  <si>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</si>
  <si>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</si>
  <si>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</si>
  <si>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</si>
  <si>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</si>
  <si>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</si>
  <si>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</si>
  <si>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</si>
  <si>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</si>
  <si>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</si>
  <si>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</si>
  <si>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</si>
  <si>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</si>
  <si>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</si>
  <si>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</si>
  <si>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</si>
  <si>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</si>
  <si>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</si>
  <si>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</si>
  <si>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</si>
  <si>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</si>
  <si>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</si>
  <si>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</si>
  <si>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</si>
  <si>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</si>
  <si>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</si>
  <si>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</si>
  <si>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</si>
  <si>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</si>
  <si>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</si>
  <si>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</si>
  <si>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</si>
  <si>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</si>
  <si>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</si>
  <si>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</si>
  <si>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</si>
  <si>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</si>
  <si>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</si>
  <si>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</si>
  <si>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</si>
  <si>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</si>
  <si>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</si>
  <si>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</si>
  <si>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</si>
  <si>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</si>
  <si>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</si>
  <si>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</si>
  <si>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</si>
  <si>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</si>
  <si>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</si>
  <si>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</si>
  <si>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</si>
  <si>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</si>
  <si>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</si>
  <si>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</si>
  <si>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</si>
  <si>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</si>
  <si>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</si>
  <si>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</si>
  <si>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</si>
  <si>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</si>
  <si>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</si>
  <si>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</si>
  <si>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</si>
  <si>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</si>
  <si>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</si>
  <si>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</si>
  <si>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</si>
  <si>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</si>
  <si>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</si>
  <si>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</si>
  <si>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</si>
  <si>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</si>
  <si>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</si>
  <si>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</si>
  <si>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</si>
  <si>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</si>
  <si>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</si>
  <si>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</si>
  <si>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</si>
  <si>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</si>
  <si>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</si>
  <si>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</si>
  <si>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</si>
  <si>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</si>
  <si>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</si>
  <si>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</si>
  <si>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</si>
  <si>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</si>
  <si>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</si>
  <si>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</si>
  <si>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</si>
  <si>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</si>
  <si>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</si>
  <si>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</si>
  <si>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</si>
  <si>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</si>
  <si>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</si>
  <si>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</si>
  <si>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</si>
  <si>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</si>
  <si>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</si>
  <si>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</si>
  <si>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</si>
  <si>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</si>
  <si>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</si>
  <si>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</si>
  <si>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</si>
  <si>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</si>
  <si>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</si>
  <si>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</si>
  <si>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</si>
  <si>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</si>
  <si>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</si>
  <si>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</si>
  <si>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</si>
  <si>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</si>
  <si>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</si>
  <si>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</si>
  <si>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</si>
  <si>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</si>
  <si>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</si>
  <si>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</si>
  <si>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</si>
  <si>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</si>
  <si>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</si>
  <si>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</si>
  <si>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</si>
  <si>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</si>
  <si>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</si>
  <si>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</si>
  <si>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</si>
  <si>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</si>
  <si>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</si>
  <si>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</si>
  <si>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</si>
  <si>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</si>
  <si>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</si>
  <si>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</si>
  <si>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</si>
  <si>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</si>
  <si>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</si>
  <si>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</si>
  <si>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</si>
  <si>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</si>
  <si>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</si>
  <si>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</si>
  <si>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</si>
  <si>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</si>
  <si>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</si>
  <si>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</si>
  <si>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</si>
  <si>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</si>
  <si>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</si>
  <si>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</si>
  <si>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</si>
  <si>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</si>
  <si>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</si>
  <si>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</si>
  <si>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</si>
  <si>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</si>
  <si>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</si>
  <si>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</si>
  <si>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</si>
  <si>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</si>
  <si>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</si>
  <si>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</si>
  <si>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</si>
  <si>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</si>
  <si>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</si>
  <si>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</si>
  <si>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</si>
  <si>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</si>
  <si>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</si>
  <si>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</si>
  <si>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</si>
  <si>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</si>
  <si>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</si>
  <si>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</si>
  <si>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</si>
  <si>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</si>
  <si>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</si>
  <si>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</si>
  <si>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</si>
  <si>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</si>
  <si>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</si>
  <si>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</si>
  <si>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</si>
  <si>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</si>
  <si>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</si>
  <si>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</si>
  <si>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</si>
  <si>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</si>
  <si>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</si>
  <si>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</si>
  <si>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</si>
  <si>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</si>
  <si>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</si>
  <si>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</si>
  <si>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</si>
  <si>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</si>
  <si>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</si>
  <si>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</si>
  <si>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</si>
  <si>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</si>
  <si>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</si>
  <si>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</si>
  <si>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</si>
  <si>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</si>
  <si>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</si>
  <si>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</si>
  <si>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</si>
  <si>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</si>
  <si>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</si>
  <si>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</si>
  <si>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</si>
  <si>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</si>
  <si>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</si>
  <si>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</si>
  <si>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</si>
  <si>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</si>
  <si>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</si>
  <si>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</si>
  <si>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</si>
  <si>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</si>
  <si>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</si>
  <si>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</si>
  <si>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</si>
  <si>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</si>
  <si>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</si>
  <si>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</si>
  <si>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</si>
  <si>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</si>
  <si>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</si>
  <si>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</si>
  <si>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</si>
  <si>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</si>
  <si>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</si>
  <si>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</si>
  <si>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</si>
  <si>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</si>
  <si>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</si>
  <si>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</si>
  <si>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</si>
  <si>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</si>
  <si>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</si>
  <si>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</si>
  <si>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</si>
  <si>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</si>
  <si>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</si>
  <si>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</si>
  <si>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</si>
  <si>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</si>
  <si>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</si>
  <si>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</si>
  <si>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</si>
  <si>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</si>
  <si>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</si>
  <si>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</si>
  <si>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</si>
  <si>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</si>
  <si>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</si>
  <si>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</si>
  <si>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</si>
  <si>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</si>
  <si>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</si>
  <si>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</si>
  <si>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</si>
  <si>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</si>
  <si>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</si>
  <si>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</si>
  <si>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</si>
  <si>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</si>
  <si>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</si>
  <si>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</si>
  <si>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</si>
  <si>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</si>
  <si>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</si>
  <si>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</si>
  <si>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</si>
  <si>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</si>
  <si>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</si>
  <si>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</si>
  <si>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</si>
  <si>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</si>
  <si>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</si>
  <si>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</si>
  <si>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</si>
  <si>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</si>
  <si>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</si>
  <si>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</si>
  <si>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</si>
  <si>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</si>
  <si>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</si>
  <si>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</si>
  <si>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</si>
  <si>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</si>
  <si>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</si>
  <si>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</si>
  <si>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</si>
  <si>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</si>
  <si>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</si>
  <si>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</si>
  <si>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</si>
  <si>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</si>
  <si>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</si>
  <si>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</si>
  <si>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</si>
  <si>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</si>
  <si>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</si>
  <si>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</si>
  <si>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</si>
  <si>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</si>
  <si>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</si>
  <si>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</si>
  <si>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</si>
  <si>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</si>
  <si>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</si>
  <si>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</si>
  <si>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</si>
  <si>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</si>
  <si>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</si>
  <si>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</si>
  <si>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</si>
  <si>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</si>
  <si>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</si>
  <si>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</si>
  <si>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</si>
  <si>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</si>
  <si>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</si>
  <si>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</si>
  <si>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</si>
  <si>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</si>
  <si>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</si>
  <si>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</si>
  <si>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</si>
  <si>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</si>
  <si>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</si>
  <si>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</si>
  <si>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</si>
  <si>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</si>
  <si>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</si>
  <si>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</si>
  <si>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</si>
  <si>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</si>
  <si>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</si>
  <si>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</si>
  <si>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</si>
  <si>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</si>
  <si>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</si>
  <si>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</si>
  <si>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</si>
  <si>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</si>
  <si>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</si>
  <si>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</si>
  <si>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</si>
  <si>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</si>
  <si>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</si>
  <si>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</si>
  <si>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</si>
  <si>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</si>
  <si>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</si>
  <si>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</si>
  <si>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</si>
  <si>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</si>
  <si>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</si>
  <si>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</si>
  <si>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</si>
  <si>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</si>
  <si>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</si>
  <si>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</si>
  <si>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</si>
  <si>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</si>
  <si>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</si>
  <si>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</si>
  <si>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</si>
  <si>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</si>
  <si>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</si>
  <si>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</si>
  <si>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</si>
  <si>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</si>
  <si>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</si>
  <si>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</si>
  <si>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</si>
  <si>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</si>
  <si>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</si>
  <si>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</si>
  <si>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</si>
  <si>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</si>
  <si>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</si>
  <si>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</si>
  <si>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</si>
  <si>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</si>
  <si>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</si>
  <si>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</si>
  <si>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</si>
  <si>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</si>
  <si>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</si>
  <si>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</si>
  <si>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</si>
  <si>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</si>
  <si>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</si>
  <si>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</si>
  <si>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</si>
  <si>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</si>
  <si>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</si>
  <si>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</si>
  <si>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</si>
  <si>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</si>
  <si>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</si>
  <si>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</si>
  <si>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</si>
  <si>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</si>
  <si>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</si>
  <si>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</si>
  <si>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</si>
  <si>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</si>
  <si>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</si>
  <si>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</si>
  <si>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</si>
  <si>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</si>
  <si>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</si>
  <si>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</si>
  <si>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</si>
  <si>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</si>
  <si>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</si>
  <si>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</si>
  <si>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</si>
  <si>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</si>
  <si>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</si>
  <si>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</si>
  <si>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</si>
  <si>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</si>
  <si>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</si>
  <si>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</si>
  <si>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</si>
  <si>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</si>
  <si>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</si>
  <si>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</si>
  <si>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</si>
  <si>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</si>
  <si>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</si>
  <si>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</si>
  <si>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</si>
  <si>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</si>
  <si>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</si>
  <si>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</si>
  <si>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</si>
  <si>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</si>
  <si>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</si>
  <si>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</si>
  <si>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</si>
  <si>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</si>
  <si>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</si>
  <si>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</si>
  <si>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</si>
  <si>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</si>
  <si>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</si>
  <si>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</si>
  <si>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</si>
  <si>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</si>
  <si>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</si>
  <si>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</si>
  <si>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</si>
  <si>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</si>
  <si>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</si>
  <si>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</si>
  <si>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</si>
  <si>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</si>
  <si>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</si>
  <si>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</si>
  <si>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</si>
  <si>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</si>
  <si>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</si>
  <si>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</si>
  <si>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</si>
  <si>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</si>
  <si>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</si>
  <si>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</si>
  <si>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</si>
  <si>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</si>
  <si>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</si>
  <si>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</si>
  <si>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</si>
  <si>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</si>
  <si>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</si>
  <si>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</si>
  <si>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</si>
  <si>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</si>
  <si>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</si>
  <si>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</si>
  <si>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</si>
  <si>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</si>
  <si>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</si>
  <si>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</si>
  <si>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</si>
  <si>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</si>
  <si>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</si>
  <si>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</si>
  <si>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</si>
  <si>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</si>
  <si>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</si>
  <si>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</si>
  <si>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</si>
  <si>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</si>
  <si>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</si>
  <si>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</si>
  <si>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</si>
  <si>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</si>
  <si>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</si>
  <si>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</si>
  <si>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</si>
  <si>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</si>
  <si>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</si>
  <si>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</si>
  <si>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</si>
  <si>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</si>
  <si>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</si>
  <si>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</si>
  <si>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</si>
  <si>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</si>
  <si>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</si>
  <si>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</si>
  <si>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</si>
  <si>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</si>
  <si>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</si>
  <si>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</si>
  <si>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</si>
  <si>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</si>
  <si>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</si>
  <si>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</si>
  <si>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</si>
  <si>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</si>
  <si>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</si>
  <si>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</si>
  <si>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</si>
  <si>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</si>
  <si>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</si>
  <si>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</si>
  <si>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</si>
  <si>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</si>
  <si>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</si>
  <si>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</si>
  <si>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</si>
  <si>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</si>
  <si>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</si>
  <si>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</si>
  <si>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</si>
  <si>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</si>
  <si>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</si>
  <si>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</si>
  <si>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</si>
  <si>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</si>
  <si>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</si>
  <si>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</si>
  <si>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</si>
  <si>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</si>
  <si>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</si>
  <si>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</si>
  <si>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</si>
  <si>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</si>
  <si>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</si>
  <si>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</si>
  <si>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</si>
  <si>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</si>
  <si>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</si>
  <si>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</si>
  <si>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</si>
  <si>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</si>
  <si>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</si>
  <si>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</si>
  <si>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</si>
  <si>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</si>
  <si>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</si>
  <si>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</si>
  <si>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</si>
  <si>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</si>
  <si>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</si>
  <si>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</si>
  <si>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</si>
  <si>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</si>
  <si>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</si>
  <si>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</si>
  <si>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</si>
  <si>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</si>
  <si>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</si>
  <si>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</si>
  <si>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</si>
  <si>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</si>
  <si>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</si>
  <si>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</si>
  <si>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</si>
  <si>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</si>
  <si>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</si>
  <si>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</si>
  <si>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</si>
  <si>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</si>
  <si>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</si>
  <si>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</si>
  <si>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</si>
  <si>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</si>
  <si>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</si>
  <si>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</si>
  <si>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</si>
  <si>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</si>
  <si>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</si>
  <si>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</si>
  <si>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</si>
  <si>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</si>
  <si>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</si>
  <si>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</si>
  <si>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</si>
  <si>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</si>
  <si>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</si>
  <si>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</si>
  <si>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</si>
  <si>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</si>
  <si>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</si>
  <si>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</si>
  <si>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</si>
  <si>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</si>
  <si>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</si>
  <si>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</si>
  <si>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</si>
  <si>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</si>
  <si>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</si>
  <si>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</si>
  <si>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</si>
  <si>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</si>
  <si>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</si>
  <si>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</si>
  <si>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</si>
  <si>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</si>
  <si>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</si>
  <si>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</si>
  <si>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</si>
  <si>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</si>
  <si>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</si>
  <si>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</si>
  <si>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</si>
  <si>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</si>
  <si>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</si>
  <si>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</si>
  <si>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</si>
  <si>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</si>
  <si>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</si>
  <si>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</si>
  <si>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</si>
  <si>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</si>
  <si>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</si>
  <si>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</si>
  <si>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</si>
  <si>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</si>
  <si>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</si>
  <si>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</si>
  <si>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</si>
  <si>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</si>
  <si>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</si>
  <si>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</si>
  <si>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</si>
  <si>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</si>
  <si>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</si>
  <si>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</si>
  <si>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</si>
  <si>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</si>
  <si>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</si>
  <si>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</si>
  <si>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</si>
  <si>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</si>
  <si>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</si>
  <si>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</si>
  <si>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</si>
  <si>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</si>
  <si>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</si>
  <si>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</si>
  <si>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</si>
  <si>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</si>
  <si>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</si>
  <si>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</si>
  <si>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</si>
  <si>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</si>
  <si>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</si>
  <si>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</si>
  <si>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</si>
  <si>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</si>
  <si>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</si>
  <si>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</si>
  <si>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</si>
  <si>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</si>
  <si>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</si>
  <si>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</si>
  <si>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</si>
  <si>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</si>
  <si>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</si>
  <si>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</si>
  <si>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</si>
  <si>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</si>
  <si>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</si>
  <si>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</si>
  <si>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</si>
  <si>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</si>
  <si>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</si>
  <si>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</si>
  <si>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</si>
  <si>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</si>
  <si>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</si>
  <si>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</si>
  <si>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</si>
  <si>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</si>
  <si>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</si>
  <si>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</si>
  <si>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</si>
  <si>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</si>
  <si>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</si>
  <si>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</si>
  <si>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</si>
  <si>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</si>
  <si>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</si>
  <si>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</si>
  <si>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</si>
  <si>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</si>
  <si>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</si>
  <si>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</si>
  <si>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</si>
  <si>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</si>
  <si>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</si>
  <si>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</si>
  <si>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</si>
  <si>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</si>
  <si>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</si>
  <si>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</si>
  <si>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</si>
  <si>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</si>
  <si>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</si>
  <si>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</si>
  <si>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</si>
  <si>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</si>
  <si>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</si>
  <si>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</si>
  <si>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</si>
  <si>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</si>
  <si>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</si>
  <si>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</si>
  <si>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</si>
  <si>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</si>
  <si>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</si>
  <si>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</si>
  <si>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</si>
  <si>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</si>
  <si>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</si>
  <si>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</si>
  <si>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</si>
  <si>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</si>
  <si>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</si>
  <si>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</si>
  <si>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</si>
  <si>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</si>
  <si>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</si>
  <si>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</si>
  <si>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</si>
  <si>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</si>
  <si>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</si>
  <si>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</si>
  <si>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</si>
  <si>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</si>
  <si>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</si>
  <si>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</si>
  <si>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</si>
  <si>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</si>
  <si>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</si>
  <si>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</si>
  <si>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</si>
  <si>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</si>
  <si>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</si>
  <si>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</si>
  <si>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</si>
  <si>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</si>
  <si>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</si>
  <si>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</si>
  <si>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</si>
  <si>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</si>
  <si>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</si>
  <si>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</si>
  <si>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</si>
  <si>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</si>
  <si>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</si>
  <si>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</si>
  <si>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</si>
  <si>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</si>
  <si>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</si>
  <si>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</si>
  <si>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</si>
  <si>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</si>
  <si>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</si>
  <si>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</si>
  <si>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</si>
  <si>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</si>
  <si>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</si>
  <si>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</si>
  <si>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</si>
  <si>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</si>
  <si>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</si>
  <si>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</si>
  <si>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</si>
  <si>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</si>
  <si>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</si>
  <si>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</si>
  <si>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</si>
  <si>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</si>
  <si>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</si>
  <si>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</si>
  <si>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</si>
  <si>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</si>
  <si>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</si>
  <si>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</si>
  <si>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</si>
  <si>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</si>
  <si>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</si>
  <si>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</si>
  <si>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</si>
  <si>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</si>
  <si>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</si>
  <si>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</si>
  <si>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</si>
  <si>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</si>
  <si>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</si>
  <si>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</si>
  <si>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</si>
  <si>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</si>
  <si>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</si>
  <si>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</si>
  <si>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</si>
  <si>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</si>
  <si>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</si>
  <si>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</si>
  <si>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</si>
  <si>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</si>
  <si>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</si>
  <si>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</si>
  <si>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</si>
  <si>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</si>
  <si>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</si>
  <si>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</si>
  <si>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</si>
  <si>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</si>
  <si>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</si>
  <si>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</si>
  <si>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</si>
  <si>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</si>
  <si>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</si>
  <si>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</si>
  <si>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</si>
  <si>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</si>
  <si>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</si>
  <si>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</si>
  <si>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</si>
  <si>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</si>
  <si>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</si>
  <si>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</si>
  <si>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</si>
  <si>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</si>
  <si>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</si>
  <si>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</si>
  <si>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</si>
  <si>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</si>
  <si>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</si>
  <si>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</si>
  <si>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</si>
  <si>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</si>
  <si>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</si>
  <si>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</si>
  <si>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</si>
  <si>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</si>
  <si>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</si>
  <si>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</si>
  <si>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</si>
  <si>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</si>
  <si>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</si>
  <si>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</si>
  <si>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</si>
  <si>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</si>
  <si>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</si>
  <si>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</si>
  <si>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</si>
  <si>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</si>
  <si>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</si>
  <si>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</si>
  <si>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</si>
  <si>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</si>
  <si>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</si>
  <si>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</si>
  <si>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</si>
  <si>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</si>
  <si>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</si>
  <si>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</si>
  <si>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</si>
  <si>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</si>
  <si>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</si>
  <si>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</si>
  <si>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</si>
  <si>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</si>
  <si>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</si>
  <si>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</si>
  <si>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</si>
  <si>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</si>
  <si>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</si>
  <si>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</si>
  <si>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</si>
  <si>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</si>
  <si>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</si>
  <si>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</si>
  <si>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</si>
  <si>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</si>
  <si>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</si>
  <si>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</si>
  <si>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</si>
  <si>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</si>
  <si>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</si>
  <si>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</si>
  <si>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</si>
  <si>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</si>
  <si>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</si>
  <si>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</si>
  <si>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</si>
  <si>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</si>
  <si>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</si>
  <si>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</si>
  <si>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</si>
  <si>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</si>
  <si>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</si>
  <si>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</si>
  <si>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</si>
  <si>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</si>
  <si>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</si>
  <si>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</si>
  <si>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</si>
  <si>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</si>
  <si>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</si>
  <si>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</si>
  <si>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</si>
  <si>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</si>
  <si>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</si>
  <si>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</si>
  <si>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</si>
  <si>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</si>
  <si>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</si>
  <si>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</si>
  <si>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</si>
  <si>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</si>
  <si>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</si>
  <si>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</si>
  <si>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</si>
  <si>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</si>
  <si>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</si>
  <si>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</si>
  <si>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</si>
  <si>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</si>
  <si>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</si>
  <si>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</si>
  <si>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</si>
  <si>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</si>
  <si>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</si>
  <si>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</si>
  <si>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</si>
  <si>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</si>
  <si>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</si>
  <si>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</si>
  <si>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</si>
  <si>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</si>
  <si>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</si>
  <si>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</si>
  <si>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</si>
  <si>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</si>
  <si>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</si>
  <si>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</si>
  <si>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</si>
  <si>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</si>
  <si>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</si>
  <si>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</si>
  <si>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</si>
  <si>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</si>
  <si>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</si>
  <si>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</si>
  <si>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</si>
  <si>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</si>
  <si>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</si>
  <si>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</si>
  <si>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</si>
  <si>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</si>
  <si>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</si>
  <si>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</si>
  <si>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</si>
  <si>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</si>
  <si>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</si>
  <si>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</si>
  <si>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</si>
  <si>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</si>
  <si>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</si>
  <si>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</si>
  <si>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</si>
  <si>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</si>
  <si>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</si>
  <si>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</si>
  <si>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</si>
  <si>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</si>
  <si>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</si>
  <si>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</si>
  <si>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</si>
  <si>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</si>
  <si>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</si>
  <si>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</si>
  <si>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</si>
  <si>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</si>
  <si>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</si>
  <si>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</si>
  <si>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</si>
  <si>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</si>
  <si>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</si>
  <si>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</si>
  <si>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</si>
  <si>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</si>
  <si>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</si>
  <si>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</si>
  <si>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</si>
  <si>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</si>
  <si>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</si>
  <si>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</si>
  <si>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</si>
  <si>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</si>
  <si>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</si>
  <si>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</si>
  <si>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</si>
  <si>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</si>
  <si>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</si>
  <si>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</si>
  <si>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</si>
  <si>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</si>
  <si>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</si>
  <si>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</si>
  <si>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</si>
  <si>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</si>
  <si>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</si>
  <si>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</si>
  <si>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</si>
  <si>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</si>
  <si>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</si>
  <si>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</si>
  <si>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</si>
  <si>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</si>
  <si>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</si>
  <si>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</si>
  <si>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</si>
  <si>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</si>
  <si>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</si>
  <si>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</si>
  <si>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</si>
  <si>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</si>
  <si>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</si>
  <si>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</si>
  <si>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</si>
  <si>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</si>
  <si>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</si>
  <si>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</si>
  <si>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</si>
  <si>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</si>
  <si>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</si>
  <si>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</si>
  <si>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</si>
  <si>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</si>
  <si>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</si>
  <si>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</si>
  <si>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</si>
  <si>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</si>
  <si>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</si>
  <si>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</si>
  <si>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</si>
  <si>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</si>
  <si>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</si>
  <si>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</si>
  <si>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</si>
  <si>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</si>
  <si>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</si>
  <si>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</si>
  <si>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</si>
  <si>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</si>
  <si>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</si>
  <si>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</si>
  <si>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</si>
  <si>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</si>
  <si>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</si>
  <si>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</si>
  <si>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</si>
  <si>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</si>
  <si>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</si>
  <si>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</si>
  <si>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</si>
  <si>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</si>
  <si>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</si>
  <si>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</si>
  <si>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</si>
  <si>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</si>
  <si>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</si>
  <si>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</si>
  <si>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</si>
  <si>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</si>
  <si>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</si>
  <si>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</si>
  <si>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</si>
  <si>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</si>
  <si>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</si>
  <si>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</si>
  <si>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</si>
  <si>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</si>
  <si>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</si>
  <si>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</si>
  <si>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</si>
  <si>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</si>
  <si>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</si>
  <si>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</si>
  <si>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</si>
  <si>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</si>
  <si>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</si>
  <si>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</si>
  <si>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</si>
  <si>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</si>
  <si>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</si>
  <si>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</si>
  <si>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</si>
  <si>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</si>
  <si>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</si>
  <si>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</si>
  <si>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</si>
  <si>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</si>
  <si>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</si>
  <si>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</si>
  <si>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</si>
  <si>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</si>
  <si>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</si>
  <si>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</si>
  <si>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</si>
  <si>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</si>
  <si>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</si>
  <si>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</si>
  <si>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</si>
  <si>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</si>
  <si>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</si>
  <si>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</si>
  <si>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</si>
  <si>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</si>
  <si>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</si>
  <si>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</si>
  <si>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</si>
  <si>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</si>
  <si>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</si>
  <si>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</si>
  <si>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</si>
  <si>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</si>
  <si>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</si>
  <si>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</si>
  <si>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</si>
  <si>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</si>
  <si>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</si>
  <si>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</si>
  <si>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</si>
  <si>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</si>
  <si>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</si>
  <si>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</si>
  <si>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</si>
  <si>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</si>
  <si>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</si>
  <si>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</si>
  <si>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</si>
  <si>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</si>
  <si>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</si>
  <si>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</si>
  <si>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</si>
  <si>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</si>
  <si>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</si>
  <si>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</si>
  <si>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</si>
  <si>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</si>
  <si>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</si>
  <si>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</si>
  <si>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</si>
  <si>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</si>
  <si>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</si>
  <si>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</si>
  <si>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</si>
  <si>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</si>
  <si>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</si>
  <si>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</si>
  <si>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</si>
  <si>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</si>
  <si>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</si>
  <si>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</si>
  <si>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</si>
  <si>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</si>
  <si>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</si>
  <si>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</si>
  <si>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</si>
  <si>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</si>
  <si>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</si>
  <si>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</si>
  <si>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</si>
  <si>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</si>
  <si>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</si>
  <si>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</si>
  <si>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</si>
  <si>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</si>
  <si>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</si>
  <si>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</si>
  <si>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</si>
  <si>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</si>
  <si>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</si>
  <si>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</si>
  <si>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</si>
  <si>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</si>
  <si>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</si>
  <si>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</si>
  <si>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</si>
  <si>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</si>
  <si>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</si>
  <si>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</si>
  <si>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</si>
  <si>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</si>
  <si>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</si>
  <si>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</si>
  <si>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</si>
  <si>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</si>
  <si>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</si>
  <si>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</si>
  <si>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</si>
  <si>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</si>
  <si>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</si>
  <si>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</si>
  <si>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</si>
  <si>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</si>
  <si>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</si>
  <si>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</si>
  <si>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</si>
  <si>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</si>
  <si>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</si>
  <si>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</si>
  <si>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</si>
  <si>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</si>
  <si>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</si>
  <si>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</si>
  <si>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</si>
  <si>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</si>
  <si>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</si>
  <si>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</si>
  <si>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</si>
  <si>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</si>
  <si>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</si>
  <si>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</si>
  <si>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</si>
  <si>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</si>
  <si>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</si>
  <si>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</si>
  <si>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</si>
  <si>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</si>
  <si>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</si>
  <si>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</si>
  <si>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</si>
  <si>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</si>
  <si>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</si>
  <si>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</si>
  <si>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</si>
  <si>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</si>
  <si>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</si>
  <si>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</si>
  <si>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</si>
  <si>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</si>
  <si>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</si>
  <si>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</si>
  <si>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</si>
  <si>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</si>
  <si>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</si>
  <si>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</si>
  <si>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</si>
  <si>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</si>
  <si>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</si>
  <si>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</si>
  <si>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</si>
  <si>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</si>
  <si>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</si>
  <si>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</si>
  <si>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</si>
  <si>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</si>
  <si>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</si>
  <si>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</si>
  <si>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</si>
  <si>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</si>
  <si>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</si>
  <si>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</si>
  <si>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</si>
  <si>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</si>
  <si>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</si>
  <si>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</si>
  <si>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</si>
  <si>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</si>
  <si>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</si>
  <si>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</si>
  <si>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</si>
  <si>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</si>
  <si>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</si>
  <si>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</si>
  <si>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</si>
  <si>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</si>
  <si>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</si>
  <si>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</si>
  <si>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</si>
  <si>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</si>
  <si>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</si>
  <si>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</si>
  <si>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</si>
  <si>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</si>
  <si>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</si>
  <si>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</si>
  <si>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</si>
  <si>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</si>
  <si>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</si>
  <si>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</si>
  <si>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</si>
  <si>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</si>
  <si>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</si>
  <si>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</si>
  <si>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</si>
  <si>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</si>
  <si>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</si>
  <si>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</si>
  <si>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</si>
  <si>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</si>
  <si>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</si>
  <si>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</si>
  <si>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</si>
  <si>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</si>
  <si>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</si>
  <si>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</si>
  <si>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</si>
  <si>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</si>
  <si>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</si>
  <si>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</si>
  <si>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</si>
  <si>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</si>
  <si>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</si>
  <si>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</si>
  <si>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</si>
  <si>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</si>
  <si>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</si>
  <si>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</si>
  <si>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</si>
  <si>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</si>
  <si>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</si>
  <si>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</si>
  <si>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</si>
  <si>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</si>
  <si>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</si>
  <si>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</si>
  <si>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</si>
  <si>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</si>
  <si>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</si>
  <si>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</si>
  <si>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</si>
  <si>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</si>
  <si>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</si>
  <si>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</si>
  <si>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</si>
  <si>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</si>
  <si>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</si>
  <si>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</si>
  <si>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</si>
  <si>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</si>
  <si>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</si>
  <si>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</si>
  <si>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</si>
  <si>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</si>
  <si>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</si>
  <si>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</si>
  <si>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</si>
  <si>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</si>
  <si>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</si>
  <si>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</si>
  <si>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</si>
  <si>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</si>
  <si>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</si>
  <si>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</si>
  <si>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</si>
  <si>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</si>
  <si>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</si>
  <si>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</si>
  <si>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</si>
  <si>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</si>
  <si>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</si>
  <si>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</si>
  <si>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</si>
  <si>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</si>
  <si>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</si>
  <si>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</si>
  <si>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</si>
  <si>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</si>
  <si>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</si>
  <si>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</si>
  <si>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</si>
  <si>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</si>
  <si>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</si>
  <si>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</si>
  <si>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</si>
  <si>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</si>
  <si>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</si>
  <si>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</si>
  <si>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</si>
  <si>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</si>
  <si>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</si>
  <si>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</si>
  <si>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</si>
  <si>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</si>
  <si>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</si>
  <si>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</si>
  <si>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</si>
  <si>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</si>
  <si>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</si>
  <si>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</si>
  <si>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</si>
  <si>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</si>
  <si>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</si>
  <si>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</si>
  <si>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</si>
  <si>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</si>
  <si>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</si>
  <si>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</si>
  <si>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</si>
  <si>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</si>
  <si>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</si>
  <si>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</si>
  <si>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</si>
  <si>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</si>
  <si>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</si>
  <si>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</si>
  <si>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</si>
  <si>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</si>
  <si>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</si>
  <si>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</si>
  <si>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</si>
  <si>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</si>
  <si>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</si>
  <si>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</si>
  <si>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</si>
  <si>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</si>
  <si>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</si>
  <si>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</si>
  <si>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</si>
  <si>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</si>
  <si>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</si>
  <si>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</si>
  <si>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</si>
  <si>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</si>
  <si>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</si>
  <si>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</si>
  <si>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</si>
  <si>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</si>
  <si>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</si>
  <si>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</si>
  <si>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</si>
  <si>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</si>
  <si>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</si>
  <si>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</si>
  <si>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</si>
  <si>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</si>
  <si>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</si>
  <si>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</si>
  <si>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</si>
  <si>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</si>
  <si>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</si>
  <si>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</si>
  <si>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</si>
  <si>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</si>
  <si>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</si>
  <si>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</si>
  <si>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</si>
  <si>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</si>
  <si>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</si>
  <si>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</si>
  <si>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</si>
  <si>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</si>
  <si>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</si>
  <si>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</si>
  <si>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</si>
  <si>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</si>
  <si>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</si>
  <si>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</si>
  <si>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</si>
  <si>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</si>
  <si>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</si>
  <si>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</si>
  <si>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</si>
  <si>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</si>
  <si>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</si>
  <si>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</si>
  <si>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</si>
  <si>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</si>
  <si>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</si>
  <si>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</si>
  <si>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</si>
  <si>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</si>
  <si>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</si>
  <si>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</si>
  <si>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</si>
  <si>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</si>
  <si>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</si>
  <si>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</si>
  <si>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</si>
  <si>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</si>
  <si>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</si>
  <si>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</si>
  <si>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</si>
  <si>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</si>
  <si>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</si>
  <si>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</si>
  <si>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</si>
  <si>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</si>
  <si>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</si>
  <si>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</si>
  <si>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</si>
  <si>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</si>
  <si>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</si>
  <si>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</si>
  <si>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</si>
  <si>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</si>
  <si>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</si>
  <si>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</si>
  <si>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</si>
  <si>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</si>
  <si>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</si>
  <si>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</si>
  <si>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</si>
  <si>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</si>
  <si>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</si>
  <si>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</si>
  <si>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</si>
  <si>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</si>
  <si>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</si>
  <si>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</si>
  <si>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</si>
  <si>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</si>
  <si>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</si>
  <si>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</si>
  <si>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</si>
  <si>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</si>
  <si>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</si>
  <si>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</si>
  <si>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</si>
  <si>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</si>
  <si>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</si>
  <si>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</si>
  <si>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</si>
  <si>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</si>
  <si>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</si>
  <si>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</si>
  <si>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</si>
  <si>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</si>
  <si>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</si>
  <si>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</si>
  <si>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</si>
  <si>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</si>
  <si>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</si>
  <si>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</si>
  <si>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</si>
  <si>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</si>
  <si>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</si>
  <si>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</si>
  <si>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</si>
  <si>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</si>
  <si>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</si>
  <si>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</si>
  <si>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</si>
  <si>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</si>
  <si>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</si>
  <si>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</si>
  <si>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</si>
  <si>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</si>
  <si>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</si>
  <si>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</si>
  <si>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</si>
  <si>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</si>
  <si>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</si>
  <si>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</si>
  <si>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</si>
  <si>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</si>
  <si>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</si>
  <si>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</si>
  <si>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</si>
  <si>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</si>
  <si>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</si>
  <si>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</si>
  <si>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</si>
  <si>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</si>
  <si>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</si>
  <si>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</si>
  <si>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</si>
  <si>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</si>
  <si>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</si>
  <si>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</si>
  <si>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</si>
  <si>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</si>
  <si>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</si>
  <si>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</si>
  <si>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</si>
  <si>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</si>
  <si>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</si>
  <si>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</si>
  <si>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</si>
  <si>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</si>
  <si>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</si>
  <si>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</si>
  <si>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</si>
  <si>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</si>
  <si>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</si>
  <si>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</si>
  <si>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</si>
  <si>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</si>
  <si>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</si>
  <si>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</si>
  <si>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</si>
  <si>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</si>
  <si>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</si>
  <si>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</si>
  <si>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</si>
  <si>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</si>
  <si>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</si>
  <si>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</si>
  <si>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</si>
  <si>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</si>
  <si>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</si>
  <si>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</si>
  <si>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</si>
  <si>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</si>
  <si>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</si>
  <si>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</si>
  <si>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</si>
  <si>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</si>
  <si>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</si>
  <si>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</si>
  <si>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</si>
  <si>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</si>
  <si>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</si>
  <si>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</si>
  <si>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</si>
  <si>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</si>
  <si>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</si>
  <si>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</si>
  <si>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</si>
  <si>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</si>
  <si>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</si>
  <si>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</si>
  <si>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</si>
  <si>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</si>
  <si>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</si>
  <si>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</si>
  <si>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</si>
  <si>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</si>
  <si>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</si>
  <si>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</si>
  <si>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</si>
  <si>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</si>
  <si>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</si>
  <si>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</si>
  <si>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</si>
  <si>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</si>
  <si>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</si>
  <si>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</si>
  <si>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</si>
  <si>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</si>
  <si>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</si>
  <si>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</si>
  <si>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</si>
  <si>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</si>
  <si>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</si>
  <si>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</si>
  <si>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</si>
  <si>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</si>
  <si>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</si>
  <si>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</si>
  <si>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</si>
  <si>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</si>
  <si>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</si>
  <si>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</si>
  <si>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</si>
  <si>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</si>
  <si>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</si>
  <si>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</si>
  <si>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</si>
  <si>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</si>
  <si>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</si>
  <si>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</si>
  <si>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</si>
  <si>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</si>
  <si>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</si>
  <si>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</si>
  <si>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</si>
  <si>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</si>
  <si>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</si>
  <si>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</si>
  <si>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</si>
  <si>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</si>
  <si>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</si>
  <si>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</si>
  <si>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</si>
  <si>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</si>
  <si>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</si>
  <si>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</si>
  <si>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</si>
  <si>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</si>
  <si>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</si>
  <si>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</si>
  <si>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</si>
  <si>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</si>
  <si>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</si>
  <si>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</si>
  <si>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</si>
  <si>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</si>
  <si>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</si>
  <si>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</si>
  <si>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</si>
  <si>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</si>
  <si>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</si>
  <si>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</si>
  <si>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</si>
  <si>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</si>
  <si>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</si>
  <si>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</si>
  <si>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</si>
  <si>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</si>
  <si>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</si>
  <si>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</si>
  <si>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</si>
  <si>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</si>
  <si>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</si>
  <si>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</si>
  <si>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</si>
  <si>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</si>
  <si>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</si>
  <si>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</si>
  <si>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</si>
  <si>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</si>
  <si>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</si>
  <si>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</si>
  <si>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</si>
  <si>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</si>
  <si>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</si>
  <si>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</si>
  <si>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</si>
  <si>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</si>
  <si>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</si>
  <si>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</si>
  <si>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</si>
  <si>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</si>
  <si>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</si>
  <si>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</si>
  <si>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</si>
  <si>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</si>
  <si>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</si>
  <si>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</si>
  <si>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</si>
  <si>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</si>
  <si>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</si>
  <si>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</si>
  <si>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</si>
  <si>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</si>
  <si>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</si>
  <si>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</si>
  <si>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</si>
  <si>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</si>
  <si>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</si>
  <si>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</si>
  <si>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</si>
  <si>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</si>
  <si>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</si>
  <si>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</si>
  <si>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</si>
  <si>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</si>
  <si>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</si>
  <si>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</si>
  <si>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</si>
  <si>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</si>
  <si>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</si>
  <si>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</si>
  <si>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</si>
  <si>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</si>
  <si>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</si>
  <si>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</si>
  <si>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</si>
  <si>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</si>
  <si>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</si>
  <si>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</si>
  <si>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</si>
  <si>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</si>
  <si>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</si>
  <si>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</si>
  <si>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</si>
  <si>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</si>
  <si>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</si>
  <si>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</si>
  <si>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</si>
  <si>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</si>
  <si>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</si>
  <si>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</si>
  <si>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</si>
  <si>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</si>
  <si>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</si>
  <si>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</si>
  <si>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</si>
  <si>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</si>
  <si>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</si>
  <si>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</si>
  <si>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</si>
  <si>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</si>
  <si>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</si>
  <si>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</si>
  <si>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</si>
  <si>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</si>
  <si>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</si>
  <si>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</si>
  <si>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</si>
  <si>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</si>
  <si>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</si>
  <si>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</si>
  <si>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</si>
  <si>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</si>
  <si>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</si>
  <si>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</si>
  <si>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</si>
  <si>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</si>
  <si>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</si>
  <si>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</si>
  <si>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</si>
  <si>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</si>
  <si>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</si>
  <si>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</si>
  <si>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</si>
  <si>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</si>
  <si>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</si>
  <si>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</si>
  <si>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</si>
  <si>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</si>
  <si>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</si>
  <si>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</si>
  <si>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</si>
  <si>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</si>
  <si>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</si>
  <si>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</si>
  <si>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</si>
  <si>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</si>
  <si>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</si>
  <si>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</si>
  <si>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</si>
  <si>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</si>
  <si>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</si>
  <si>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</si>
  <si>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</si>
  <si>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</si>
  <si>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</si>
  <si>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</si>
  <si>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</si>
  <si>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</si>
  <si>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</si>
  <si>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</si>
  <si>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</si>
  <si>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</si>
  <si>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</si>
  <si>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</si>
  <si>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</si>
  <si>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</si>
  <si>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</si>
  <si>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</si>
  <si>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</si>
  <si>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</si>
  <si>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</si>
  <si>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</si>
  <si>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</si>
  <si>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</si>
  <si>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</si>
  <si>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</si>
  <si>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</si>
  <si>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</si>
  <si>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</si>
  <si>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</si>
  <si>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</si>
  <si>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</si>
  <si>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</si>
  <si>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</si>
  <si>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</si>
  <si>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</si>
  <si>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</si>
  <si>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</si>
  <si>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</si>
  <si>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</si>
  <si>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</si>
  <si>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</si>
  <si>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</si>
  <si>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</si>
  <si>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</si>
  <si>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</si>
  <si>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</si>
  <si>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</si>
  <si>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</si>
  <si>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</si>
  <si>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</si>
  <si>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</si>
  <si>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</si>
  <si>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</si>
  <si>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</si>
  <si>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</si>
  <si>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</si>
  <si>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</si>
  <si>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</si>
  <si>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</si>
  <si>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</si>
  <si>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</si>
  <si>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</si>
  <si>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</si>
  <si>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</si>
  <si>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</si>
  <si>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</si>
  <si>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</si>
  <si>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</si>
  <si>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</si>
  <si>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</si>
  <si>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</si>
  <si>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</si>
  <si>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</si>
  <si>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</si>
  <si>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</si>
  <si>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</si>
  <si>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</si>
  <si>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</si>
  <si>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</si>
  <si>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</si>
  <si>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</si>
  <si>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</si>
  <si>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</si>
  <si>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</si>
  <si>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</si>
  <si>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</si>
  <si>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</si>
  <si>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</si>
  <si>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</si>
  <si>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</si>
  <si>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</si>
  <si>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</si>
  <si>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</si>
  <si>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</si>
  <si>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</si>
  <si>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</si>
  <si>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</si>
  <si>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</si>
  <si>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</si>
  <si>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</si>
  <si>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</si>
  <si>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</si>
  <si>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</si>
  <si>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</si>
  <si>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</si>
  <si>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</si>
  <si>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</si>
  <si>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</si>
  <si>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</si>
  <si>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</si>
  <si>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</si>
  <si>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</si>
  <si>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</si>
  <si>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</si>
  <si>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</si>
  <si>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</si>
  <si>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</si>
  <si>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</si>
  <si>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</si>
  <si>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</si>
  <si>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</si>
  <si>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</si>
  <si>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</si>
  <si>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</si>
  <si>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</si>
  <si>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</si>
  <si>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</si>
  <si>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</si>
  <si>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</si>
  <si>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</si>
  <si>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</si>
  <si>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</si>
  <si>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</si>
  <si>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</si>
  <si>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</si>
  <si>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</si>
  <si>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</si>
  <si>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</si>
  <si>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</si>
  <si>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</si>
  <si>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</si>
  <si>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</si>
  <si>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</si>
  <si>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</si>
  <si>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</si>
  <si>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</si>
  <si>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</si>
  <si>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</si>
  <si>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</si>
  <si>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</si>
  <si>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</si>
  <si>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</si>
  <si>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</si>
  <si>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</si>
  <si>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</si>
  <si>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</si>
  <si>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</si>
  <si>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</si>
  <si>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</si>
  <si>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</si>
  <si>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</si>
  <si>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</si>
  <si>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</si>
  <si>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</si>
  <si>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</si>
  <si>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</si>
  <si>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</si>
  <si>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</si>
  <si>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</si>
  <si>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</si>
  <si>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</si>
  <si>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</si>
  <si>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</si>
  <si>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</si>
  <si>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</si>
  <si>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</si>
  <si>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</si>
  <si>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</si>
  <si>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</si>
  <si>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</si>
  <si>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</si>
  <si>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</si>
  <si>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</si>
  <si>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</si>
  <si>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</si>
  <si>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</si>
  <si>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</si>
  <si>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</si>
  <si>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</si>
  <si>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</si>
  <si>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</si>
  <si>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</si>
  <si>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</si>
  <si>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</si>
  <si>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</si>
  <si>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</si>
  <si>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</si>
  <si>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</si>
  <si>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</si>
  <si>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</si>
  <si>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</si>
  <si>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</si>
  <si>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</si>
  <si>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</si>
  <si>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</si>
  <si>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</si>
  <si>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</si>
  <si>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</si>
  <si>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</si>
  <si>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</si>
  <si>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</si>
  <si>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</si>
  <si>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</si>
  <si>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</si>
  <si>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</si>
  <si>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</si>
  <si>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</si>
  <si>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</si>
  <si>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</si>
  <si>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</si>
  <si>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</si>
  <si>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</si>
  <si>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</si>
  <si>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</si>
  <si>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</si>
  <si>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</si>
  <si>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</si>
  <si>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</si>
  <si>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</si>
  <si>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</si>
  <si>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</si>
  <si>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</si>
  <si>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</si>
  <si>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</si>
  <si>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</si>
  <si>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</si>
  <si>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</si>
  <si>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</si>
  <si>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</si>
  <si>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</si>
  <si>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</si>
  <si>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</si>
  <si>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</si>
  <si>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</si>
  <si>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</si>
  <si>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</si>
  <si>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</si>
  <si>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</si>
  <si>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</si>
  <si>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</si>
  <si>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</si>
  <si>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</si>
  <si>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</si>
  <si>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</si>
  <si>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</si>
  <si>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</si>
  <si>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</si>
  <si>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</si>
  <si>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</si>
  <si>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</si>
  <si>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</si>
  <si>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</si>
  <si>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</si>
  <si>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</si>
  <si>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</si>
  <si>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</si>
  <si>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</si>
  <si>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</si>
  <si>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</si>
  <si>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</si>
  <si>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</si>
  <si>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</si>
  <si>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</si>
  <si>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</si>
  <si>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</si>
  <si>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</si>
  <si>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</si>
  <si>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</si>
  <si>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</si>
  <si>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</si>
  <si>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</si>
  <si>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</si>
  <si>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</si>
  <si>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</si>
  <si>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</si>
  <si>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</si>
  <si>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</si>
  <si>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</si>
  <si>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</si>
  <si>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</si>
  <si>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</si>
  <si>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</si>
  <si>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</si>
  <si>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</si>
  <si>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</si>
  <si>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</si>
  <si>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</si>
  <si>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</si>
  <si>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</si>
  <si>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</si>
  <si>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</si>
  <si>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</si>
  <si>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</si>
  <si>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</si>
  <si>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</si>
  <si>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</si>
  <si>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</si>
  <si>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</si>
  <si>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</si>
  <si>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</si>
  <si>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</si>
  <si>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</si>
  <si>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</si>
  <si>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</si>
  <si>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</si>
  <si>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</si>
  <si>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</si>
  <si>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</si>
  <si>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</si>
  <si>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</si>
  <si>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</si>
  <si>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</si>
  <si>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</si>
  <si>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</si>
  <si>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</si>
  <si>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</si>
  <si>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</si>
  <si>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</si>
  <si>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</si>
  <si>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</si>
  <si>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</si>
  <si>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</si>
  <si>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</si>
  <si>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</si>
  <si>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</si>
  <si>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</si>
  <si>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</si>
  <si>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</si>
  <si>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</si>
  <si>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</si>
  <si>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</si>
  <si>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</si>
  <si>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</si>
  <si>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</si>
  <si>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</si>
  <si>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</si>
  <si>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</si>
  <si>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</si>
  <si>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</si>
  <si>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</si>
  <si>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</si>
  <si>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</si>
  <si>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</si>
  <si>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</si>
  <si>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</si>
  <si>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</si>
  <si>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</si>
  <si>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</si>
  <si>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</si>
  <si>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</si>
  <si>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</si>
  <si>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</si>
  <si>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</si>
  <si>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</si>
  <si>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</si>
  <si>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</si>
  <si>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</si>
  <si>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</si>
  <si>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</si>
  <si>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</si>
  <si>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</si>
  <si>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</si>
  <si>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</si>
  <si>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</si>
  <si>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</si>
  <si>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</si>
  <si>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</si>
  <si>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</si>
  <si>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</si>
  <si>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</si>
  <si>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</si>
  <si>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</si>
  <si>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</si>
  <si>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</si>
  <si>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</si>
  <si>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</si>
  <si>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</si>
  <si>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</si>
  <si>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</si>
  <si>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</si>
  <si>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</si>
  <si>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</si>
  <si>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</si>
  <si>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</si>
  <si>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</si>
  <si>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</si>
  <si>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</si>
  <si>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</si>
  <si>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</si>
  <si>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</si>
  <si>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</si>
  <si>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</si>
  <si>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</si>
  <si>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</si>
  <si>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</si>
  <si>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</si>
  <si>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</si>
  <si>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</si>
  <si>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</si>
  <si>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</si>
  <si>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</si>
  <si>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</si>
  <si>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</si>
  <si>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</si>
  <si>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</si>
  <si>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</si>
  <si>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</si>
  <si>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</si>
  <si>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</si>
  <si>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</si>
  <si>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</si>
  <si>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</si>
  <si>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</si>
  <si>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</si>
  <si>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</si>
  <si>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</si>
  <si>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</si>
  <si>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</si>
  <si>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</si>
  <si>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</si>
  <si>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</si>
  <si>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</si>
  <si>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</si>
  <si>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</si>
  <si>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</si>
  <si>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</si>
  <si>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</si>
  <si>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</si>
  <si>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</si>
  <si>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</si>
  <si>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</si>
  <si>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</si>
  <si>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</si>
  <si>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</si>
  <si>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</si>
  <si>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</si>
  <si>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</si>
  <si>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</si>
  <si>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</si>
  <si>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</si>
  <si>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</si>
  <si>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</si>
  <si>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</si>
  <si>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</si>
  <si>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</si>
  <si>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</si>
  <si>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</si>
  <si>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</si>
  <si>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</si>
  <si>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</si>
  <si>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</si>
  <si>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</si>
  <si>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</si>
  <si>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</si>
  <si>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</si>
  <si>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</si>
  <si>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</si>
  <si>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</si>
  <si>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</si>
  <si>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</si>
  <si>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</si>
  <si>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</si>
  <si>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</si>
  <si>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</si>
  <si>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</si>
  <si>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</si>
  <si>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</si>
  <si>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</si>
  <si>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</si>
  <si>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</si>
  <si>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</si>
  <si>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</si>
  <si>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</si>
  <si>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</si>
  <si>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</si>
  <si>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</si>
  <si>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</si>
  <si>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</si>
  <si>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</si>
  <si>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</si>
  <si>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</si>
  <si>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</si>
  <si>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</si>
  <si>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</si>
  <si>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</si>
  <si>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</si>
  <si>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</si>
  <si>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</si>
  <si>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</si>
  <si>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</si>
  <si>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</si>
  <si>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</si>
  <si>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</si>
  <si>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</si>
  <si>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</si>
  <si>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</si>
  <si>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</si>
  <si>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</si>
  <si>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</si>
  <si>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</si>
  <si>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</si>
  <si>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</si>
  <si>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</si>
  <si>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</si>
  <si>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</si>
  <si>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</si>
  <si>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</si>
  <si>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</si>
  <si>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</si>
  <si>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</si>
  <si>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</si>
  <si>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</si>
  <si>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</si>
  <si>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</si>
  <si>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</si>
  <si>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</si>
  <si>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</si>
  <si>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</si>
  <si>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</si>
  <si>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</si>
  <si>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</si>
  <si>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</si>
  <si>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</si>
  <si>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</si>
  <si>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</si>
  <si>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</si>
  <si>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</si>
  <si>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</si>
  <si>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</si>
  <si>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</si>
  <si>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</si>
  <si>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</si>
  <si>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</si>
  <si>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</si>
  <si>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</si>
  <si>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</si>
  <si>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</si>
  <si>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</si>
  <si>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</si>
  <si>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</si>
  <si>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</si>
  <si>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</si>
  <si>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</si>
  <si>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</si>
  <si>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</si>
  <si>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</si>
  <si>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</si>
  <si>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</si>
  <si>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</si>
  <si>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</si>
  <si>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</si>
  <si>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</si>
  <si>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</si>
  <si>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</si>
  <si>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</si>
  <si>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</si>
  <si>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</si>
  <si>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</si>
  <si>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</si>
  <si>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</si>
  <si>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</si>
  <si>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</si>
  <si>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</si>
  <si>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</si>
  <si>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</si>
  <si>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</si>
  <si>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</si>
  <si>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</si>
  <si>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</si>
  <si>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</si>
  <si>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</si>
  <si>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</si>
  <si>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</si>
  <si>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</si>
  <si>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</si>
  <si>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</si>
  <si>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</si>
  <si>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</si>
  <si>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</si>
  <si>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</si>
  <si>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</si>
  <si>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</si>
  <si>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</si>
  <si>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</si>
  <si>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</si>
  <si>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</si>
  <si>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</si>
  <si>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</si>
  <si>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</si>
  <si>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</si>
  <si>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</si>
  <si>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</si>
  <si>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</si>
  <si>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</si>
  <si>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</si>
  <si>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</si>
  <si>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</si>
  <si>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</si>
  <si>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</si>
  <si>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</si>
  <si>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</si>
  <si>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</si>
  <si>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</si>
  <si>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</si>
  <si>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</si>
  <si>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</si>
  <si>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</si>
  <si>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</si>
  <si>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</si>
  <si>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</si>
  <si>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</si>
  <si>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</si>
  <si>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</si>
  <si>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</si>
  <si>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</si>
  <si>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</si>
  <si>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</si>
  <si>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</si>
  <si>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</si>
  <si>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</si>
  <si>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</si>
  <si>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</si>
  <si>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</si>
  <si>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</si>
  <si>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</si>
  <si>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</si>
  <si>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</si>
  <si>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</si>
  <si>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</si>
  <si>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</si>
  <si>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</si>
  <si>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</si>
  <si>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</si>
  <si>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</si>
  <si>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</si>
  <si>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</si>
  <si>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</si>
  <si>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</si>
  <si>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</si>
  <si>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</si>
  <si>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</si>
  <si>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</si>
  <si>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</si>
  <si>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</si>
  <si>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</si>
  <si>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</si>
  <si>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</si>
  <si>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</si>
  <si>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</si>
  <si>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</si>
  <si>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</si>
  <si>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</si>
  <si>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</si>
  <si>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</si>
  <si>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</si>
  <si>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</si>
  <si>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</si>
  <si>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</si>
  <si>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</si>
  <si>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</si>
  <si>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</si>
  <si>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</si>
  <si>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</si>
  <si>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</si>
  <si>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</si>
  <si>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</si>
  <si>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</si>
  <si>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</si>
  <si>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</si>
  <si>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</si>
  <si>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</si>
  <si>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</si>
  <si>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</si>
  <si>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</si>
  <si>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</si>
  <si>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</si>
  <si>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</si>
  <si>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</si>
  <si>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</si>
  <si>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</si>
  <si>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</si>
  <si>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</si>
  <si>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</si>
  <si>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</si>
  <si>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</si>
  <si>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</si>
  <si>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</si>
  <si>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</si>
  <si>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</si>
  <si>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</si>
  <si>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</si>
  <si>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</si>
  <si>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</si>
  <si>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</si>
  <si>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</si>
  <si>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</si>
  <si>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</si>
  <si>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</si>
  <si>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</si>
  <si>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</si>
  <si>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</si>
  <si>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</si>
  <si>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</si>
  <si>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</si>
  <si>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</si>
  <si>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</si>
  <si>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</si>
  <si>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</si>
  <si>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</si>
  <si>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</si>
  <si>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</si>
  <si>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</si>
  <si>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</si>
  <si>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</si>
  <si>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</si>
  <si>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</si>
  <si>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</si>
  <si>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</si>
  <si>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</si>
  <si>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</si>
  <si>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</si>
  <si>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</si>
  <si>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</si>
  <si>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</si>
  <si>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</si>
  <si>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</si>
  <si>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</si>
  <si>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</si>
  <si>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</si>
  <si>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</si>
  <si>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</si>
  <si>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</si>
  <si>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</si>
  <si>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</si>
  <si>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</si>
  <si>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</si>
  <si>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</si>
  <si>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</si>
  <si>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</si>
  <si>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</si>
  <si>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</si>
  <si>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</si>
  <si>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</si>
  <si>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</si>
  <si>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</si>
  <si>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</si>
  <si>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</si>
  <si>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</si>
  <si>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</si>
  <si>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</si>
  <si>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</si>
  <si>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</si>
  <si>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</si>
  <si>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</si>
  <si>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</si>
  <si>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</si>
  <si>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</si>
  <si>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</si>
  <si>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</si>
  <si>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</si>
  <si>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</si>
  <si>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</si>
  <si>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</si>
  <si>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</si>
  <si>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</si>
  <si>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</si>
  <si>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</si>
  <si>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</si>
  <si>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</si>
  <si>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</si>
  <si>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</si>
  <si>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</si>
  <si>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</si>
  <si>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</si>
  <si>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</si>
  <si>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</si>
  <si>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</si>
  <si>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</si>
  <si>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</si>
  <si>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</si>
  <si>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</si>
  <si>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</si>
  <si>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</si>
  <si>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</si>
  <si>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</si>
  <si>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</si>
  <si>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</si>
  <si>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</si>
  <si>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</si>
  <si>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</si>
  <si>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</si>
  <si>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</si>
  <si>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</si>
  <si>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</si>
  <si>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</si>
  <si>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</si>
  <si>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</si>
  <si>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</si>
  <si>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</si>
  <si>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</si>
  <si>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</si>
  <si>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</si>
  <si>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</si>
  <si>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</si>
  <si>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</si>
  <si>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</si>
  <si>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</si>
  <si>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</si>
  <si>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</si>
  <si>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</si>
  <si>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</si>
  <si>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</si>
  <si>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</si>
  <si>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</si>
  <si>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</si>
  <si>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</si>
  <si>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</si>
  <si>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</si>
  <si>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</si>
  <si>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</si>
  <si>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</si>
  <si>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</si>
  <si>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</si>
  <si>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</si>
  <si>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</si>
  <si>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</si>
  <si>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</si>
  <si>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</si>
  <si>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</si>
  <si>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</si>
  <si>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</si>
  <si>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</si>
  <si>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</si>
  <si>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</si>
  <si>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</si>
  <si>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</si>
  <si>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</si>
  <si>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</si>
  <si>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</si>
  <si>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</si>
  <si>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</si>
  <si>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</si>
  <si>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</si>
  <si>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</si>
  <si>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</si>
  <si>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</si>
  <si>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</si>
  <si>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</si>
  <si>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</si>
  <si>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</si>
  <si>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</si>
  <si>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</si>
  <si>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</si>
  <si>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</si>
  <si>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</si>
  <si>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</si>
  <si>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</si>
  <si>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</si>
  <si>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</si>
  <si>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</si>
  <si>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</si>
  <si>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</si>
  <si>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</si>
  <si>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</si>
  <si>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</si>
  <si>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</si>
  <si>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</si>
  <si>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</si>
  <si>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</si>
  <si>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</si>
  <si>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</si>
  <si>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</si>
  <si>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</si>
  <si>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</si>
  <si>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</si>
  <si>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</si>
  <si>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</si>
  <si>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</si>
  <si>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</si>
  <si>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</si>
  <si>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</si>
  <si>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</si>
  <si>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</si>
  <si>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</si>
  <si>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</si>
  <si>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</si>
  <si>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</si>
  <si>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</si>
  <si>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</si>
  <si>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</si>
  <si>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</si>
  <si>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</si>
  <si>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</si>
  <si>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</si>
  <si>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</si>
  <si>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</si>
  <si>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</si>
  <si>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</si>
  <si>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</si>
  <si>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</si>
  <si>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</si>
  <si>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</si>
  <si>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</si>
  <si>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</si>
  <si>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</si>
  <si>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</si>
  <si>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</si>
  <si>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</si>
  <si>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</si>
  <si>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</si>
  <si>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</si>
  <si>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</si>
  <si>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</si>
  <si>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</si>
  <si>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</si>
  <si>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</si>
  <si>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</si>
  <si>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</si>
  <si>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</si>
  <si>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</si>
  <si>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</si>
  <si>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</si>
  <si>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</si>
  <si>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</si>
  <si>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</si>
  <si>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</si>
  <si>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</si>
  <si>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</si>
  <si>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</si>
  <si>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</si>
  <si>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</si>
  <si>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</si>
  <si>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</si>
  <si>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</si>
  <si>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</si>
  <si>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</si>
  <si>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</si>
  <si>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</si>
  <si>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</si>
  <si>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</si>
  <si>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</si>
  <si>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</si>
  <si>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</si>
  <si>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</si>
  <si>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</si>
  <si>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</si>
  <si>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</si>
  <si>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</si>
  <si>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</si>
  <si>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</si>
  <si>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</si>
  <si>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</si>
  <si>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</si>
  <si>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</si>
  <si>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</si>
  <si>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</si>
  <si>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</si>
  <si>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</si>
  <si>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</si>
  <si>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</si>
  <si>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</si>
  <si>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</si>
  <si>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</si>
  <si>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</si>
  <si>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</si>
  <si>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</si>
  <si>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</si>
  <si>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</si>
  <si>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</si>
  <si>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</si>
  <si>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</si>
  <si>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</si>
  <si>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</si>
  <si>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</si>
  <si>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</si>
  <si>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</si>
  <si>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</si>
  <si>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</si>
  <si>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</si>
  <si>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</si>
  <si>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</si>
  <si>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</si>
  <si>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</si>
  <si>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</si>
  <si>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</si>
  <si>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</si>
  <si>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</si>
  <si>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</si>
  <si>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</si>
  <si>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</si>
  <si>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</si>
  <si>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</si>
  <si>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</si>
  <si>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</si>
  <si>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</si>
  <si>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</si>
  <si>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</si>
  <si>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</si>
  <si>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</si>
  <si>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</si>
  <si>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</si>
  <si>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</si>
  <si>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</si>
  <si>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</si>
  <si>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</si>
  <si>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</si>
  <si>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</si>
  <si>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</si>
  <si>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</si>
  <si>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</si>
  <si>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</si>
  <si>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</si>
  <si>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</si>
  <si>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</si>
  <si>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</si>
  <si>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</si>
  <si>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</si>
  <si>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</si>
  <si>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</si>
  <si>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</si>
  <si>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</si>
  <si>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</si>
  <si>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</si>
  <si>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</si>
  <si>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</si>
  <si>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</si>
  <si>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</si>
  <si>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</si>
  <si>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</si>
  <si>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</si>
  <si>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</si>
  <si>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</si>
  <si>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</si>
  <si>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</si>
  <si>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</si>
  <si>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</si>
  <si>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</si>
  <si>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</si>
  <si>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</si>
  <si>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</si>
  <si>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</si>
  <si>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</si>
  <si>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</si>
  <si>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</si>
  <si>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</si>
  <si>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</si>
  <si>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</si>
  <si>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</si>
  <si>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</si>
  <si>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</si>
  <si>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</si>
  <si>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</si>
  <si>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</si>
  <si>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</si>
  <si>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</si>
  <si>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</si>
  <si>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</si>
  <si>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</si>
  <si>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</si>
  <si>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</si>
  <si>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</si>
  <si>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</si>
  <si>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</si>
  <si>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</si>
  <si>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</si>
  <si>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</si>
  <si>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</si>
  <si>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</si>
  <si>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</si>
  <si>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</si>
  <si>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</si>
  <si>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</si>
  <si>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</si>
  <si>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</si>
  <si>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</si>
  <si>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</si>
  <si>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</si>
  <si>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</si>
  <si>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</si>
  <si>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</si>
  <si>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</si>
  <si>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</si>
  <si>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</si>
  <si>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</si>
  <si>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</si>
  <si>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</si>
  <si>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</si>
  <si>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</si>
  <si>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</si>
  <si>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</si>
  <si>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</si>
  <si>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</si>
  <si>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</si>
  <si>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</si>
  <si>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</si>
  <si>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</si>
  <si>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</si>
  <si>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</si>
  <si>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</si>
  <si>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</si>
  <si>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</si>
  <si>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</si>
  <si>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</si>
  <si>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</si>
  <si>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</si>
  <si>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</si>
  <si>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</si>
  <si>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</si>
  <si>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</si>
  <si>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</si>
  <si>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</si>
  <si>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</si>
  <si>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</si>
  <si>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</si>
  <si>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</si>
  <si>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</si>
  <si>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</si>
  <si>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</si>
  <si>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</si>
  <si>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</si>
  <si>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</si>
  <si>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</si>
  <si>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</si>
  <si>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</si>
  <si>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</si>
  <si>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</si>
  <si>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</si>
  <si>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</si>
  <si>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</si>
  <si>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</si>
  <si>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</si>
  <si>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</si>
  <si>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</si>
  <si>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</si>
  <si>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</si>
  <si>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</si>
  <si>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</si>
  <si>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</si>
  <si>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</si>
  <si>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</si>
  <si>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</si>
  <si>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</si>
  <si>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</si>
  <si>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</si>
  <si>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</si>
  <si>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</si>
  <si>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</si>
  <si>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</si>
  <si>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</si>
  <si>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</si>
  <si>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</si>
  <si>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</si>
  <si>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</si>
  <si>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</si>
  <si>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</si>
  <si>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</si>
  <si>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</si>
  <si>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</si>
  <si>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</si>
  <si>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</si>
  <si>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</si>
  <si>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</si>
  <si>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</si>
  <si>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</si>
  <si>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</si>
  <si>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</si>
  <si>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</si>
  <si>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</si>
  <si>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</si>
  <si>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</si>
  <si>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</si>
  <si>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</si>
  <si>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</si>
  <si>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</si>
  <si>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</si>
  <si>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</si>
  <si>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</si>
  <si>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</si>
  <si>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</si>
  <si>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</si>
  <si>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</si>
  <si>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</si>
  <si>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</si>
  <si>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</si>
  <si>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</si>
  <si>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</si>
  <si>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</si>
  <si>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</si>
  <si>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</si>
  <si>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</si>
  <si>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</si>
  <si>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</si>
  <si>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</si>
  <si>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</si>
  <si>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</si>
  <si>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</si>
  <si>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</si>
  <si>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</si>
  <si>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</si>
  <si>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</si>
  <si>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</si>
  <si>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</si>
  <si>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</si>
  <si>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</si>
  <si>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</si>
  <si>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</si>
  <si>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</si>
  <si>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</si>
  <si>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</si>
  <si>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</si>
  <si>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</si>
  <si>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</si>
  <si>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</si>
  <si>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</si>
  <si>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</si>
  <si>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</si>
  <si>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</si>
  <si>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</si>
  <si>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</si>
  <si>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</si>
  <si>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</si>
  <si>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</si>
  <si>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</si>
  <si>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</si>
  <si>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</si>
  <si>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</si>
  <si>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</si>
  <si>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</si>
  <si>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</si>
  <si>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</si>
  <si>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</si>
  <si>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</si>
  <si>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</si>
  <si>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</si>
  <si>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</si>
  <si>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</si>
  <si>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</si>
  <si>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</si>
  <si>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</si>
  <si>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</si>
  <si>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</si>
  <si>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</si>
  <si>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</si>
  <si>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</si>
  <si>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</si>
  <si>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</si>
  <si>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</si>
  <si>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</si>
  <si>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</si>
  <si>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</si>
  <si>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</si>
  <si>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</si>
  <si>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</si>
  <si>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</si>
  <si>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</si>
  <si>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</si>
  <si>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</si>
  <si>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</si>
  <si>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</si>
  <si>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</si>
  <si>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</si>
  <si>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</si>
  <si>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</si>
  <si>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</si>
  <si>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</si>
  <si>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</si>
  <si>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</si>
  <si>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</si>
  <si>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</si>
  <si>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</si>
  <si>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</si>
  <si>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</si>
  <si>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</si>
  <si>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</si>
  <si>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</si>
  <si>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</si>
  <si>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</si>
  <si>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</si>
  <si>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</si>
  <si>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</si>
  <si>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</si>
  <si>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</si>
  <si>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</si>
  <si>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</si>
  <si>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</si>
  <si>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</si>
  <si>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</si>
  <si>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</si>
  <si>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</si>
  <si>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</si>
  <si>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</si>
  <si>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</si>
  <si>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</si>
  <si>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</si>
  <si>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</si>
  <si>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</si>
  <si>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</si>
  <si>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</si>
  <si>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</si>
  <si>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</si>
  <si>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</si>
  <si>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</si>
  <si>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</si>
  <si>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</si>
  <si>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</si>
  <si>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</si>
  <si>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</si>
  <si>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</si>
  <si>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</si>
  <si>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</si>
  <si>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</si>
  <si>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</si>
  <si>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</si>
  <si>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</si>
  <si>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</si>
  <si>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</si>
  <si>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</si>
  <si>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</si>
  <si>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</si>
  <si>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</si>
  <si>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</si>
  <si>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</si>
  <si>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</si>
  <si>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</si>
  <si>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</si>
  <si>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</si>
  <si>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</si>
  <si>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</si>
  <si>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</si>
  <si>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</si>
  <si>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</si>
  <si>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</si>
  <si>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</si>
  <si>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</si>
  <si>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</si>
  <si>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</si>
  <si>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</si>
  <si>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</si>
  <si>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</si>
  <si>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</si>
  <si>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</si>
  <si>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</si>
  <si>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</si>
  <si>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</si>
  <si>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</si>
  <si>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</si>
  <si>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</si>
  <si>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</si>
  <si>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</si>
  <si>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</si>
  <si>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</si>
  <si>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</si>
  <si>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</si>
  <si>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</si>
  <si>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</si>
  <si>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</si>
  <si>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</si>
  <si>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</si>
  <si>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</si>
  <si>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</si>
  <si>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</si>
  <si>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</si>
  <si>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</si>
  <si>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</si>
  <si>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</si>
  <si>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</si>
  <si>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</si>
  <si>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</si>
  <si>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</si>
  <si>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</si>
  <si>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</si>
  <si>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</si>
  <si>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</si>
  <si>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</si>
  <si>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</si>
  <si>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</si>
  <si>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</si>
  <si>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</si>
  <si>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</si>
  <si>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</si>
  <si>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</si>
  <si>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</si>
  <si>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</si>
  <si>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</si>
  <si>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</si>
  <si>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</si>
  <si>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</si>
  <si>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</si>
  <si>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</si>
  <si>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</si>
  <si>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</si>
  <si>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</si>
  <si>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</si>
  <si>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</si>
  <si>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</si>
  <si>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</si>
  <si>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</si>
  <si>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</si>
  <si>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</si>
  <si>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</si>
  <si>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</si>
  <si>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</si>
  <si>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</si>
  <si>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</si>
  <si>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</si>
  <si>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</si>
  <si>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</si>
  <si>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</si>
  <si>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</si>
  <si>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</si>
  <si>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</si>
  <si>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</si>
  <si>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</si>
  <si>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</si>
  <si>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</si>
  <si>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</si>
  <si>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</si>
  <si>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</si>
  <si>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</si>
  <si>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</si>
  <si>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</si>
  <si>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</si>
  <si>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</si>
  <si>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</si>
  <si>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</si>
  <si>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</si>
  <si>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</si>
  <si>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</si>
  <si>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</si>
  <si>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</si>
  <si>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</si>
  <si>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</si>
  <si>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</si>
  <si>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</si>
  <si>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</si>
  <si>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</si>
  <si>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</si>
  <si>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</si>
  <si>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</si>
  <si>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</si>
  <si>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</si>
  <si>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</si>
  <si>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</si>
  <si>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</si>
  <si>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</si>
  <si>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</si>
  <si>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</si>
  <si>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</si>
  <si>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</si>
  <si>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</si>
  <si>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</si>
  <si>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</si>
  <si>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</si>
  <si>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</si>
  <si>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</si>
  <si>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</si>
  <si>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</si>
  <si>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</si>
  <si>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</si>
  <si>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</si>
  <si>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</si>
  <si>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</si>
  <si>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</si>
  <si>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</si>
  <si>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</si>
  <si>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</si>
  <si>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</si>
  <si>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</si>
  <si>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</si>
  <si>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</si>
  <si>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</si>
  <si>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</si>
  <si>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</si>
  <si>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</si>
  <si>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</si>
  <si>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</si>
  <si>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</si>
  <si>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</si>
  <si>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</si>
  <si>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</si>
  <si>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</si>
  <si>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</si>
  <si>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</si>
  <si>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</si>
  <si>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</si>
  <si>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</si>
  <si>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</si>
  <si>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</si>
  <si>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</si>
  <si>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</si>
  <si>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</si>
  <si>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</si>
  <si>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</si>
  <si>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</si>
  <si>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</si>
  <si>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</si>
  <si>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</si>
  <si>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</si>
  <si>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</si>
  <si>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</si>
  <si>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</si>
  <si>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</si>
  <si>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</si>
  <si>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</si>
  <si>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</si>
  <si>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</si>
  <si>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</si>
  <si>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</si>
  <si>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</si>
  <si>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</si>
  <si>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</si>
  <si>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</si>
  <si>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</si>
  <si>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</si>
  <si>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</si>
  <si>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</si>
  <si>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</si>
  <si>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</si>
  <si>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</si>
  <si>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</si>
  <si>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</si>
  <si>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</si>
  <si>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</si>
  <si>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</si>
  <si>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</si>
  <si>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</si>
  <si>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</si>
  <si>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</si>
  <si>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</si>
  <si>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</si>
  <si>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</si>
  <si>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</si>
  <si>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</si>
  <si>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</si>
  <si>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</si>
  <si>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</si>
  <si>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</si>
  <si>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</si>
  <si>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</si>
  <si>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</si>
  <si>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</si>
  <si>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</si>
  <si>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</si>
  <si>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</si>
  <si>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</si>
  <si>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</si>
  <si>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</si>
  <si>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</si>
  <si>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</si>
  <si>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</si>
  <si>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</si>
  <si>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</si>
  <si>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</si>
  <si>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</si>
  <si>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</si>
  <si>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</si>
  <si>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</si>
  <si>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</si>
  <si>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</si>
  <si>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</si>
  <si>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</si>
  <si>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</si>
  <si>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</si>
  <si>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</si>
  <si>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</si>
  <si>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</si>
  <si>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</si>
  <si>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</si>
  <si>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</si>
  <si>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</si>
  <si>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</si>
  <si>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</si>
  <si>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</si>
  <si>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</si>
  <si>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</si>
  <si>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</si>
  <si>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</si>
  <si>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</si>
  <si>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</si>
  <si>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</si>
  <si>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</si>
  <si>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</si>
  <si>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</si>
  <si>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</si>
  <si>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</si>
  <si>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</si>
  <si>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</si>
  <si>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</si>
  <si>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</si>
  <si>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</si>
  <si>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</si>
  <si>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</si>
  <si>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</si>
  <si>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</si>
  <si>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</si>
  <si>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</si>
  <si>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</si>
  <si>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</si>
  <si>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</si>
  <si>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</si>
  <si>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</si>
  <si>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</si>
  <si>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</si>
  <si>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</si>
  <si>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</si>
  <si>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</si>
  <si>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</si>
  <si>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</si>
  <si>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</si>
  <si>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</si>
  <si>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</si>
  <si>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</si>
  <si>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</si>
  <si>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</si>
  <si>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</si>
  <si>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</si>
  <si>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</si>
  <si>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</si>
  <si>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</si>
  <si>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</si>
  <si>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</si>
  <si>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</si>
  <si>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</si>
  <si>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</si>
  <si>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</si>
  <si>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</si>
  <si>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</si>
  <si>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</si>
  <si>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</si>
  <si>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</si>
  <si>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</si>
  <si>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</si>
  <si>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</si>
  <si>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</si>
  <si>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</si>
  <si>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</si>
  <si>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</si>
  <si>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</si>
  <si>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</si>
  <si>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</si>
  <si>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</si>
  <si>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</si>
  <si>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</si>
  <si>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</si>
  <si>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</si>
  <si>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</si>
  <si>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</si>
  <si>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</si>
  <si>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</si>
  <si>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</si>
  <si>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</si>
  <si>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</si>
  <si>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</si>
  <si>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</si>
  <si>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</si>
  <si>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</si>
  <si>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</si>
  <si>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</si>
  <si>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</si>
  <si>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</si>
  <si>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</si>
  <si>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</si>
  <si>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</si>
  <si>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</si>
  <si>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</si>
  <si>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</si>
  <si>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</si>
  <si>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</si>
  <si>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</si>
  <si>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</si>
  <si>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</si>
  <si>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</si>
  <si>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</si>
  <si>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</si>
  <si>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</si>
  <si>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</si>
  <si>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</si>
  <si>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</si>
  <si>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</si>
  <si>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</si>
  <si>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</si>
  <si>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</si>
  <si>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</si>
  <si>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</si>
  <si>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</si>
  <si>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</si>
  <si>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</si>
  <si>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</si>
  <si>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</si>
  <si>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</si>
  <si>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</si>
  <si>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</si>
  <si>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</si>
  <si>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</si>
  <si>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</si>
  <si>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</si>
  <si>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</si>
  <si>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</si>
  <si>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</si>
  <si>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</si>
  <si>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</si>
  <si>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</si>
  <si>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</si>
  <si>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</si>
  <si>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</si>
  <si>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</si>
  <si>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</si>
  <si>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</si>
  <si>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</si>
  <si>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</si>
  <si>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</si>
  <si>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</si>
  <si>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</si>
  <si>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</si>
  <si>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</si>
  <si>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</si>
  <si>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</si>
  <si>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</si>
  <si>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</si>
  <si>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</si>
  <si>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</si>
  <si>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</si>
  <si>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</si>
  <si>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</si>
  <si>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</si>
  <si>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</si>
  <si>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</si>
  <si>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</si>
  <si>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</si>
  <si>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</si>
  <si>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</si>
  <si>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</si>
  <si>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</si>
  <si>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</si>
  <si>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</si>
  <si>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</si>
  <si>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</si>
  <si>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</si>
  <si>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</si>
  <si>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</si>
  <si>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</si>
  <si>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</si>
  <si>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</si>
  <si>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</si>
  <si>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</si>
  <si>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</si>
  <si>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</si>
  <si>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</si>
  <si>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</si>
  <si>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</si>
  <si>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</si>
  <si>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</si>
  <si>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</si>
  <si>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</si>
  <si>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</si>
  <si>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</si>
  <si>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</si>
  <si>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</si>
  <si>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</si>
  <si>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</si>
  <si>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</si>
  <si>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</si>
  <si>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</si>
  <si>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</si>
  <si>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</si>
  <si>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</si>
  <si>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</si>
  <si>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</si>
  <si>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</si>
  <si>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</si>
  <si>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</si>
  <si>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</si>
  <si>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</si>
  <si>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</si>
  <si>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</si>
  <si>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</si>
  <si>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</si>
  <si>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</si>
  <si>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</si>
  <si>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</si>
  <si>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</si>
  <si>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</si>
  <si>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</si>
  <si>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</si>
  <si>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</si>
  <si>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</si>
  <si>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</si>
  <si>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</si>
  <si>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</si>
  <si>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</si>
  <si>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</si>
  <si>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</si>
  <si>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</si>
  <si>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</si>
  <si>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</si>
  <si>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</si>
  <si>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</si>
  <si>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</si>
  <si>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</si>
  <si>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</si>
  <si>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</si>
  <si>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</si>
  <si>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</si>
  <si>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</si>
  <si>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</si>
  <si>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</si>
  <si>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</si>
  <si>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</si>
  <si>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</si>
  <si>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</si>
  <si>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</si>
  <si>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</si>
  <si>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</si>
  <si>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</si>
  <si>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</si>
  <si>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</si>
  <si>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</si>
  <si>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</si>
  <si>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</si>
  <si>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</si>
  <si>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</si>
  <si>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</si>
  <si>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</si>
  <si>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</si>
  <si>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</si>
  <si>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</si>
  <si>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</si>
  <si>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</si>
  <si>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</si>
  <si>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</si>
  <si>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</si>
  <si>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</si>
  <si>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</si>
  <si>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</si>
  <si>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</si>
  <si>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</si>
  <si>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</si>
  <si>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</si>
  <si>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</si>
  <si>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</si>
  <si>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</si>
  <si>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</si>
  <si>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</si>
  <si>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</si>
  <si>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</si>
  <si>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</si>
  <si>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</si>
  <si>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</si>
  <si>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</si>
  <si>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</si>
  <si>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</si>
  <si>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</si>
  <si>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</si>
  <si>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</si>
  <si>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</si>
  <si>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</si>
  <si>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</si>
  <si>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</si>
  <si>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</si>
  <si>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</si>
  <si>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</si>
  <si>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</si>
  <si>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</si>
  <si>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</si>
  <si>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</si>
  <si>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</si>
  <si>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</si>
  <si>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</si>
  <si>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</si>
  <si>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</si>
  <si>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</si>
  <si>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</si>
  <si>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</si>
  <si>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</si>
  <si>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</si>
  <si>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</si>
  <si>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</si>
  <si>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</si>
  <si>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</si>
  <si>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</si>
  <si>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</si>
  <si>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</si>
  <si>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</si>
  <si>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</si>
  <si>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</si>
  <si>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</si>
  <si>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</si>
  <si>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</si>
  <si>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</si>
  <si>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</si>
  <si>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</si>
  <si>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</si>
  <si>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</si>
  <si>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</si>
  <si>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</si>
  <si>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</si>
  <si>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</si>
  <si>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</si>
  <si>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</si>
  <si>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</si>
  <si>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</si>
  <si>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</si>
  <si>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</si>
  <si>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</si>
  <si>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</si>
  <si>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</si>
  <si>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</si>
  <si>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</si>
  <si>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</si>
  <si>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</si>
  <si>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</si>
  <si>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</si>
  <si>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</si>
  <si>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</si>
  <si>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</si>
  <si>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</si>
  <si>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</si>
  <si>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</si>
  <si>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</si>
  <si>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</si>
  <si>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</si>
  <si>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</si>
  <si>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</si>
  <si>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</si>
  <si>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</si>
  <si>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</si>
  <si>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</si>
  <si>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</si>
  <si>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</si>
  <si>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</si>
  <si>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</si>
  <si>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</si>
  <si>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</si>
  <si>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</si>
  <si>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</si>
  <si>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</si>
  <si>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</si>
  <si>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</si>
  <si>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</si>
  <si>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</si>
  <si>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</si>
  <si>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</si>
  <si>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</si>
  <si>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</si>
  <si>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</si>
  <si>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</si>
  <si>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</si>
  <si>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</si>
  <si>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</si>
  <si>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</si>
  <si>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</si>
  <si>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</si>
  <si>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</si>
  <si>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</si>
  <si>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</si>
  <si>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</si>
  <si>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</si>
  <si>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</si>
  <si>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</si>
  <si>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</si>
  <si>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</si>
  <si>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</si>
  <si>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</si>
  <si>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</si>
  <si>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</si>
  <si>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</si>
  <si>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</si>
  <si>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</si>
  <si>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</si>
  <si>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</si>
  <si>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</si>
  <si>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</si>
  <si>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</si>
  <si>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</si>
  <si>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</si>
  <si>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</si>
  <si>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</si>
  <si>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</si>
  <si>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</si>
  <si>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</si>
  <si>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</si>
  <si>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</si>
  <si>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</si>
  <si>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</si>
  <si>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</si>
  <si>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</si>
  <si>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</si>
  <si>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</si>
  <si>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</si>
  <si>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</si>
  <si>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</si>
  <si>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</si>
  <si>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</si>
  <si>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</si>
  <si>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</si>
  <si>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</si>
  <si>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</si>
  <si>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</si>
  <si>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</si>
  <si>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</si>
  <si>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</si>
  <si>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</si>
  <si>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</si>
  <si>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</si>
  <si>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</si>
  <si>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</si>
  <si>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</si>
  <si>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</si>
  <si>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</si>
  <si>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</si>
  <si>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</si>
  <si>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</si>
  <si>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</si>
  <si>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</si>
  <si>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</si>
  <si>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</si>
  <si>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</si>
  <si>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</si>
  <si>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</si>
  <si>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</si>
  <si>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</si>
  <si>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</si>
  <si>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</si>
  <si>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</si>
  <si>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</si>
  <si>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</si>
  <si>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</si>
  <si>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</si>
  <si>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</si>
  <si>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</si>
  <si>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</si>
  <si>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</si>
  <si>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</si>
  <si>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</si>
  <si>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</si>
  <si>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</si>
  <si>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</si>
  <si>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</si>
  <si>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</si>
  <si>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</si>
  <si>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</si>
  <si>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</si>
  <si>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</si>
  <si>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</si>
  <si>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</si>
  <si>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</si>
  <si>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</si>
  <si>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</si>
  <si>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</si>
  <si>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</si>
  <si>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</si>
  <si>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</si>
  <si>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</si>
  <si>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</si>
  <si>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</si>
  <si>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</si>
  <si>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</si>
  <si>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</si>
  <si>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</si>
  <si>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</si>
  <si>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</si>
  <si>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</si>
  <si>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</si>
  <si>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</si>
  <si>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</si>
  <si>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</si>
  <si>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</si>
  <si>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</si>
  <si>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</si>
  <si>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</si>
  <si>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</si>
  <si>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</si>
  <si>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</si>
  <si>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</si>
  <si>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</si>
  <si>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</si>
  <si>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</si>
  <si>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</si>
  <si>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</si>
  <si>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</si>
  <si>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</si>
  <si>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</si>
  <si>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</si>
  <si>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</si>
  <si>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</si>
  <si>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</si>
  <si>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</si>
  <si>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</si>
  <si>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</si>
  <si>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</si>
  <si>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</si>
  <si>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</si>
  <si>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</si>
  <si>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</si>
  <si>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</si>
  <si>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</si>
  <si>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</si>
  <si>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</si>
  <si>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</si>
  <si>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</si>
  <si>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</si>
  <si>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</si>
  <si>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</si>
  <si>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</si>
  <si>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</si>
  <si>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</si>
  <si>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</si>
  <si>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</si>
  <si>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</si>
  <si>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</si>
  <si>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</si>
  <si>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</si>
  <si>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</si>
  <si>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</si>
  <si>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</si>
  <si>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</si>
  <si>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</si>
  <si>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</si>
  <si>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</si>
  <si>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</si>
  <si>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</si>
  <si>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</si>
  <si>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</si>
  <si>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</si>
  <si>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</si>
  <si>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</si>
  <si>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</si>
  <si>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</si>
  <si>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</si>
  <si>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</si>
  <si>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</si>
  <si>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</si>
  <si>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</si>
  <si>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</si>
  <si>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</si>
  <si>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</si>
  <si>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</si>
  <si>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</si>
  <si>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</si>
  <si>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</si>
  <si>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</si>
  <si>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</si>
  <si>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</si>
  <si>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</si>
  <si>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</si>
  <si>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</si>
  <si>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</si>
  <si>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</si>
  <si>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</si>
  <si>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</si>
  <si>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</si>
  <si>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</si>
  <si>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</si>
  <si>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</si>
  <si>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</si>
  <si>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</si>
  <si>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</si>
  <si>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</si>
  <si>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</si>
  <si>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</si>
  <si>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</si>
  <si>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</si>
  <si>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</si>
  <si>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</si>
  <si>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</si>
  <si>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</si>
  <si>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</si>
  <si>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</si>
  <si>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</si>
  <si>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</si>
  <si>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</si>
  <si>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</si>
  <si>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</si>
  <si>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</si>
  <si>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</si>
  <si>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</si>
  <si>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</si>
  <si>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</si>
  <si>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</si>
  <si>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</si>
  <si>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</si>
  <si>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</si>
  <si>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</si>
  <si>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</si>
  <si>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</si>
  <si>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</si>
  <si>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</si>
  <si>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</si>
  <si>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</si>
  <si>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</si>
  <si>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</si>
  <si>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</si>
  <si>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</si>
  <si>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</si>
  <si>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</si>
  <si>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</si>
  <si>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</si>
  <si>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</si>
  <si>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</si>
  <si>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</si>
  <si>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</si>
  <si>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</si>
  <si>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</si>
  <si>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</si>
  <si>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</si>
  <si>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</si>
  <si>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</si>
  <si>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</si>
  <si>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</si>
  <si>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</si>
  <si>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</si>
  <si>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</si>
  <si>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</si>
  <si>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</si>
  <si>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</si>
  <si>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</si>
  <si>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</si>
  <si>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</si>
  <si>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</si>
  <si>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</si>
  <si>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</si>
  <si>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</si>
  <si>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</si>
  <si>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</si>
  <si>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</si>
  <si>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</si>
  <si>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</si>
  <si>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</si>
  <si>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</si>
  <si>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</si>
  <si>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</si>
  <si>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</si>
  <si>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</si>
  <si>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</si>
  <si>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</si>
  <si>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</si>
  <si>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</si>
  <si>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</si>
  <si>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</si>
  <si>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</si>
  <si>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</si>
  <si>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</si>
  <si>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</si>
  <si>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</si>
  <si>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</si>
  <si>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</si>
  <si>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</si>
  <si>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</si>
  <si>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</si>
  <si>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</si>
  <si>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</si>
  <si>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</si>
  <si>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</si>
  <si>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</si>
  <si>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</si>
  <si>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</si>
  <si>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</si>
  <si>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</si>
  <si>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</si>
  <si>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</si>
  <si>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</si>
  <si>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</si>
  <si>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</si>
  <si>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</si>
  <si>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</si>
  <si>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</si>
  <si>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</si>
  <si>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</si>
  <si>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</si>
  <si>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</si>
  <si>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</si>
  <si>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</si>
  <si>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</si>
  <si>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</si>
  <si>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</si>
  <si>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</si>
  <si>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</si>
  <si>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</si>
  <si>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</si>
  <si>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</si>
  <si>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</si>
  <si>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</si>
  <si>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</si>
  <si>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</si>
  <si>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</si>
  <si>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</si>
  <si>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</si>
  <si>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</si>
  <si>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</si>
  <si>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</si>
  <si>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</si>
  <si>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</si>
  <si>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</si>
  <si>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</si>
  <si>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</si>
  <si>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</si>
  <si>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</si>
  <si>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</si>
  <si>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</si>
  <si>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</si>
  <si>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</si>
  <si>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</si>
  <si>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</si>
  <si>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</si>
  <si>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</si>
  <si>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</si>
  <si>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</si>
  <si>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</si>
  <si>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</si>
  <si>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</si>
  <si>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</si>
  <si>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</si>
  <si>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</si>
  <si>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</si>
  <si>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</si>
  <si>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</si>
  <si>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</si>
  <si>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</si>
  <si>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</si>
  <si>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</si>
  <si>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</si>
  <si>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</si>
  <si>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</si>
  <si>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</si>
  <si>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</si>
  <si>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</si>
  <si>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</si>
  <si>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</si>
  <si>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</si>
  <si>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</si>
  <si>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</si>
  <si>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</si>
  <si>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</si>
  <si>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</si>
  <si>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</si>
  <si>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</si>
  <si>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</si>
  <si>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</si>
  <si>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</si>
  <si>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</si>
  <si>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</si>
  <si>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</si>
  <si>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</si>
  <si>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</si>
  <si>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</si>
  <si>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</si>
  <si>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</si>
  <si>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</si>
  <si>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</si>
  <si>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</si>
  <si>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</si>
  <si>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</si>
  <si>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</si>
  <si>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</si>
  <si>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</si>
  <si>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</si>
  <si>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</si>
  <si>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</si>
  <si>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</si>
  <si>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</si>
  <si>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</si>
  <si>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</si>
  <si>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</si>
  <si>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</si>
  <si>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</si>
  <si>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</si>
  <si>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</si>
  <si>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</si>
  <si>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</si>
  <si>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</si>
  <si>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</si>
  <si>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</si>
  <si>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</si>
  <si>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</si>
  <si>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</si>
  <si>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</si>
  <si>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</si>
  <si>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</si>
  <si>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</si>
  <si>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</si>
  <si>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</si>
  <si>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</si>
  <si>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</si>
  <si>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</si>
  <si>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</si>
  <si>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</si>
  <si>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</si>
  <si>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</si>
  <si>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</si>
  <si>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</si>
  <si>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</si>
  <si>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</si>
  <si>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</si>
  <si>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</si>
  <si>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</si>
  <si>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</si>
  <si>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</si>
  <si>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</si>
  <si>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</si>
  <si>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</si>
  <si>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</si>
  <si>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</si>
  <si>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</si>
  <si>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</si>
  <si>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</si>
  <si>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</si>
  <si>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</si>
  <si>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</si>
  <si>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</si>
  <si>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</si>
  <si>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</si>
  <si>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</si>
  <si>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</si>
  <si>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</si>
  <si>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</si>
  <si>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</si>
  <si>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</si>
  <si>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</si>
  <si>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</si>
  <si>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</si>
  <si>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</si>
  <si>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</si>
  <si>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</si>
  <si>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</si>
  <si>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</si>
  <si>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</si>
  <si>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</si>
  <si>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</si>
  <si>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</si>
  <si>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</si>
  <si>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</si>
  <si>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</si>
  <si>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</si>
  <si>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</si>
  <si>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</si>
  <si>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</si>
  <si>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</si>
  <si>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</si>
  <si>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</si>
  <si>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</si>
  <si>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</si>
  <si>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</si>
  <si>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</si>
  <si>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</si>
  <si>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</si>
  <si>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</si>
  <si>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</si>
  <si>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</si>
  <si>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</si>
  <si>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</si>
  <si>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</si>
  <si>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</si>
  <si>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</si>
  <si>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</si>
  <si>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</si>
  <si>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</si>
  <si>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</si>
  <si>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</si>
  <si>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</si>
  <si>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</si>
  <si>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</si>
  <si>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</si>
  <si>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</si>
  <si>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</si>
  <si>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</si>
  <si>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</si>
  <si>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</si>
  <si>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</si>
  <si>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</si>
  <si>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</si>
  <si>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</si>
  <si>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</si>
  <si>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</si>
  <si>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</si>
  <si>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</si>
  <si>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</si>
  <si>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</si>
  <si>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</si>
  <si>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</si>
  <si>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</si>
  <si>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</si>
  <si>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</si>
  <si>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</si>
  <si>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</si>
  <si>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</si>
  <si>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</si>
  <si>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</si>
  <si>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</si>
  <si>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</si>
  <si>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</si>
  <si>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</si>
  <si>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</si>
  <si>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</si>
  <si>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</si>
  <si>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</si>
  <si>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</si>
  <si>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</si>
  <si>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</si>
  <si>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</si>
  <si>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</si>
  <si>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</si>
  <si>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</si>
  <si>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</si>
  <si>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</si>
  <si>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</si>
  <si>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</si>
  <si>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</si>
  <si>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</si>
  <si>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</si>
  <si>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</si>
  <si>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</si>
  <si>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</si>
  <si>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</si>
  <si>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</si>
  <si>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</si>
  <si>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</si>
  <si>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</si>
  <si>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</si>
  <si>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</si>
  <si>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</si>
  <si>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</si>
  <si>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</si>
  <si>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</si>
  <si>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</si>
  <si>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</si>
  <si>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</si>
  <si>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</si>
  <si>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</si>
  <si>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</si>
  <si>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</si>
  <si>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</si>
  <si>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</si>
  <si>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</si>
  <si>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</si>
  <si>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</si>
  <si>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</si>
  <si>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</si>
  <si>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</si>
  <si>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</si>
  <si>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</si>
  <si>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</si>
  <si>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</si>
  <si>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</si>
  <si>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</si>
  <si>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</si>
  <si>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</si>
  <si>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</si>
  <si>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</si>
  <si>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</si>
  <si>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</si>
  <si>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</si>
  <si>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</si>
  <si>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</si>
  <si>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</si>
  <si>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</si>
  <si>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</si>
  <si>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</si>
  <si>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</si>
  <si>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</si>
  <si>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</si>
  <si>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</si>
  <si>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</si>
  <si>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</si>
  <si>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</si>
  <si>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</si>
  <si>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</si>
  <si>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</si>
  <si>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</si>
  <si>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</si>
  <si>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</si>
  <si>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</si>
  <si>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</si>
  <si>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</si>
  <si>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</si>
  <si>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</si>
  <si>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</si>
  <si>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</si>
  <si>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</si>
  <si>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</si>
  <si>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</si>
  <si>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</si>
  <si>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</si>
  <si>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</si>
  <si>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</si>
  <si>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</si>
  <si>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</si>
  <si>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</si>
  <si>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</si>
  <si>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</si>
  <si>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</si>
  <si>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</si>
  <si>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</si>
  <si>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</si>
  <si>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</si>
  <si>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</si>
  <si>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</si>
  <si>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</si>
  <si>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</si>
  <si>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</si>
  <si>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</si>
  <si>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</si>
  <si>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</si>
  <si>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</si>
  <si>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</si>
  <si>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</si>
  <si>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</si>
  <si>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</si>
  <si>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</si>
  <si>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</si>
  <si>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</si>
  <si>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</si>
  <si>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</si>
  <si>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</si>
  <si>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</si>
  <si>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</si>
  <si>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</si>
  <si>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</si>
  <si>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</si>
  <si>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</si>
  <si>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</si>
  <si>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</si>
  <si>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</si>
  <si>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</si>
  <si>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</si>
  <si>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</si>
  <si>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</si>
  <si>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</si>
  <si>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</si>
  <si>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</si>
  <si>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</si>
  <si>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</si>
  <si>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</si>
  <si>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</si>
  <si>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</si>
  <si>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</si>
  <si>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</si>
  <si>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</si>
  <si>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</si>
  <si>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</si>
  <si>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</si>
  <si>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</si>
  <si>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</si>
  <si>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</si>
  <si>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</si>
  <si>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</si>
  <si>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</si>
  <si>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</si>
  <si>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</si>
  <si>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</si>
  <si>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</si>
  <si>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</si>
  <si>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</si>
  <si>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</si>
  <si>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</si>
  <si>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</si>
  <si>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</si>
  <si>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</si>
  <si>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</si>
  <si>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</si>
  <si>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</si>
  <si>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</si>
  <si>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</si>
  <si>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</si>
  <si>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</si>
  <si>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</si>
  <si>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</si>
  <si>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</si>
  <si>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</si>
  <si>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</si>
  <si>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</si>
  <si>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</si>
  <si>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</si>
  <si>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</si>
  <si>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</si>
  <si>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</si>
  <si>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</si>
  <si>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</si>
  <si>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</si>
  <si>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</si>
  <si>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</si>
  <si>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</si>
  <si>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</si>
  <si>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</si>
  <si>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</si>
  <si>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</si>
  <si>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</si>
  <si>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</si>
  <si>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</si>
  <si>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</si>
  <si>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</si>
  <si>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</si>
  <si>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</si>
  <si>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</si>
  <si>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</si>
  <si>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</si>
  <si>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</si>
  <si>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</si>
  <si>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</si>
  <si>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</si>
  <si>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</si>
  <si>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</si>
  <si>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</si>
  <si>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</si>
  <si>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</si>
  <si>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</si>
  <si>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</si>
  <si>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</si>
  <si>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</si>
  <si>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</si>
  <si>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</si>
  <si>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</si>
  <si>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</si>
  <si>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</si>
  <si>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</si>
  <si>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</si>
  <si>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</si>
  <si>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</si>
  <si>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</si>
  <si>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</si>
  <si>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</si>
  <si>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</si>
  <si>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</si>
  <si>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</si>
  <si>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</si>
  <si>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</si>
  <si>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</si>
  <si>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</si>
  <si>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</si>
  <si>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</si>
  <si>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</si>
  <si>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</si>
  <si>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</si>
  <si>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</si>
  <si>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</si>
  <si>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</si>
  <si>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</si>
  <si>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</si>
  <si>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</si>
  <si>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</si>
  <si>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</si>
  <si>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</si>
  <si>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</si>
  <si>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</si>
  <si>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</si>
  <si>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</si>
  <si>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</si>
  <si>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</si>
  <si>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</si>
  <si>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</si>
  <si>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</si>
  <si>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</si>
  <si>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</si>
  <si>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</si>
  <si>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</si>
  <si>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</si>
  <si>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</si>
  <si>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</si>
  <si>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</si>
  <si>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</si>
  <si>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</si>
  <si>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</si>
  <si>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</si>
  <si>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</si>
  <si>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</si>
  <si>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</si>
  <si>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</si>
  <si>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</si>
  <si>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</si>
  <si>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</si>
  <si>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</si>
  <si>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</si>
  <si>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</si>
  <si>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</si>
  <si>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</si>
  <si>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</si>
  <si>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</si>
  <si>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</si>
  <si>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</si>
  <si>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</si>
  <si>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</si>
  <si>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</si>
  <si>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</si>
  <si>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</si>
  <si>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</si>
  <si>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</si>
  <si>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</si>
  <si>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</si>
  <si>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</si>
  <si>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</si>
  <si>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</si>
  <si>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</si>
  <si>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</si>
  <si>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</si>
  <si>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</si>
  <si>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</si>
  <si>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</si>
  <si>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</si>
  <si>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</si>
  <si>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</si>
  <si>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</si>
  <si>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</si>
  <si>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</si>
  <si>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</si>
  <si>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</si>
  <si>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</si>
  <si>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</si>
  <si>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</si>
  <si>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</si>
  <si>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</si>
  <si>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</si>
  <si>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</si>
  <si>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</si>
  <si>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</si>
  <si>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</si>
  <si>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</si>
  <si>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</si>
  <si>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</si>
  <si>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</si>
  <si>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</si>
  <si>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</si>
  <si>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</si>
  <si>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</si>
  <si>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</si>
  <si>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</si>
  <si>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</si>
  <si>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</si>
  <si>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</si>
  <si>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</si>
  <si>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</si>
  <si>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</si>
  <si>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</si>
  <si>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</si>
  <si>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</si>
  <si>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</si>
  <si>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</si>
  <si>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</si>
  <si>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</si>
  <si>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</si>
  <si>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</si>
  <si>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</si>
  <si>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</si>
  <si>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</si>
  <si>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</si>
  <si>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</si>
  <si>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</si>
  <si>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</si>
  <si>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</si>
  <si>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</si>
  <si>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</si>
  <si>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</si>
  <si>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</si>
  <si>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</si>
  <si>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</si>
  <si>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</si>
  <si>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</si>
  <si>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</si>
  <si>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</si>
  <si>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</si>
  <si>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</si>
  <si>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</si>
  <si>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</si>
  <si>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</si>
  <si>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</si>
  <si>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</si>
  <si>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</si>
  <si>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</si>
  <si>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</si>
  <si>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</si>
  <si>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</si>
  <si>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</si>
  <si>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</si>
  <si>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</si>
  <si>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</si>
  <si>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</si>
  <si>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</si>
  <si>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</si>
  <si>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</si>
  <si>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</si>
  <si>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</si>
  <si>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</si>
  <si>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</si>
  <si>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</si>
  <si>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</si>
  <si>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</si>
  <si>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</si>
  <si>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</si>
  <si>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</si>
  <si>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</si>
  <si>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</si>
  <si>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</si>
  <si>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</si>
  <si>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</si>
  <si>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</si>
  <si>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</si>
  <si>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</si>
  <si>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</si>
  <si>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</si>
  <si>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</si>
  <si>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</si>
  <si>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</si>
  <si>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</si>
  <si>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</si>
  <si>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</si>
  <si>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</si>
  <si>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</si>
  <si>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</si>
  <si>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</si>
  <si>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</si>
  <si>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</si>
  <si>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</si>
  <si>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</si>
  <si>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</si>
  <si>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</si>
  <si>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</si>
  <si>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</si>
  <si>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</si>
  <si>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</si>
  <si>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</si>
  <si>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</si>
  <si>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</si>
  <si>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</si>
  <si>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</si>
  <si>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</si>
  <si>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</si>
  <si>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</si>
  <si>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</si>
  <si>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</si>
  <si>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</si>
  <si>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</si>
  <si>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</si>
  <si>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</si>
  <si>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</si>
  <si>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</si>
  <si>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</si>
  <si>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</si>
  <si>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</si>
  <si>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</si>
  <si>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</si>
  <si>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</si>
  <si>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</si>
  <si>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</si>
  <si>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</si>
  <si>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</si>
  <si>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</si>
  <si>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</si>
  <si>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</si>
  <si>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</si>
  <si>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</si>
  <si>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</si>
  <si>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</si>
  <si>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</si>
  <si>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</si>
  <si>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</si>
  <si>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</si>
  <si>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</si>
  <si>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</si>
  <si>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</si>
  <si>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</si>
  <si>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</si>
  <si>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</si>
  <si>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</si>
  <si>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</si>
  <si>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</si>
  <si>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</si>
  <si>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</si>
  <si>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</si>
  <si>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</si>
  <si>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</si>
  <si>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</si>
  <si>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</si>
  <si>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</si>
  <si>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</si>
  <si>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</si>
  <si>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</si>
  <si>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</si>
  <si>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</si>
  <si>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</si>
  <si>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</si>
  <si>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</si>
  <si>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</si>
  <si>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</si>
  <si>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</si>
  <si>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</si>
  <si>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</si>
  <si>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</si>
  <si>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</si>
  <si>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</si>
  <si>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</si>
  <si>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</si>
  <si>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</si>
  <si>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</si>
  <si>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</si>
  <si>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</si>
  <si>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</si>
  <si>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</si>
  <si>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</si>
  <si>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</si>
  <si>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</si>
  <si>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</si>
  <si>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</si>
  <si>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</si>
  <si>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</si>
  <si>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</si>
  <si>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</si>
  <si>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</si>
  <si>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</si>
  <si>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</si>
  <si>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</si>
  <si>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</si>
  <si>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</si>
  <si>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</si>
  <si>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</si>
  <si>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</si>
  <si>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</si>
  <si>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</si>
  <si>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</si>
  <si>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</si>
  <si>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</si>
  <si>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</si>
  <si>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</si>
  <si>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</si>
  <si>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</si>
  <si>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</si>
  <si>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</si>
  <si>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</si>
  <si>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</si>
  <si>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</si>
  <si>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</si>
  <si>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</si>
  <si>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</si>
  <si>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</si>
  <si>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</si>
  <si>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</si>
  <si>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</si>
  <si>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</si>
  <si>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</si>
  <si>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</si>
  <si>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</si>
  <si>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</si>
  <si>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</si>
  <si>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</si>
  <si>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</si>
  <si>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</si>
  <si>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</si>
  <si>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</si>
  <si>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</si>
  <si>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</si>
  <si>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</si>
  <si>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</si>
  <si>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</si>
  <si>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</si>
  <si>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</si>
  <si>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</si>
  <si>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</si>
  <si>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</si>
  <si>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</si>
  <si>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</si>
  <si>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</si>
  <si>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</si>
  <si>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</si>
  <si>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</si>
  <si>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</si>
  <si>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</si>
  <si>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</si>
  <si>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</si>
  <si>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</si>
  <si>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</si>
  <si>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</si>
  <si>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</si>
  <si>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</si>
  <si>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</si>
  <si>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</si>
  <si>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</si>
  <si>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</si>
  <si>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</si>
  <si>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</si>
  <si>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</si>
  <si>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</si>
  <si>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</si>
  <si>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</si>
  <si>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</si>
  <si>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</si>
  <si>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</si>
  <si>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</si>
  <si>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</si>
  <si>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</si>
  <si>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</si>
  <si>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</si>
  <si>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</si>
  <si>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</si>
  <si>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</si>
  <si>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</si>
  <si>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</si>
  <si>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</si>
  <si>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</si>
  <si>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</si>
  <si>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</si>
  <si>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</si>
  <si>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</si>
  <si>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</si>
  <si>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</si>
  <si>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</si>
  <si>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</si>
  <si>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</si>
  <si>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</si>
  <si>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</si>
  <si>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</si>
  <si>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</si>
  <si>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</si>
  <si>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</si>
  <si>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</si>
  <si>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</si>
  <si>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</si>
  <si>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</si>
  <si>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</si>
  <si>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</si>
  <si>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</si>
  <si>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</si>
  <si>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</si>
  <si>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</si>
  <si>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</si>
  <si>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</si>
  <si>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</si>
  <si>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</si>
  <si>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</si>
  <si>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</si>
  <si>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</si>
  <si>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</si>
  <si>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</si>
  <si>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</si>
  <si>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</si>
  <si>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</si>
  <si>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</si>
  <si>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</si>
  <si>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</si>
  <si>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</si>
  <si>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</si>
  <si>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</si>
  <si>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</si>
  <si>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</si>
  <si>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</si>
  <si>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</si>
  <si>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</si>
  <si>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</si>
  <si>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</si>
  <si>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</si>
  <si>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</si>
  <si>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</si>
  <si>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</si>
  <si>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</si>
  <si>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</si>
  <si>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</si>
  <si>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</si>
  <si>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</si>
  <si>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</si>
  <si>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</si>
  <si>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</si>
  <si>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</si>
  <si>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</si>
  <si>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</si>
  <si>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</si>
  <si>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</si>
  <si>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</si>
  <si>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</si>
  <si>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</si>
  <si>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</si>
  <si>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</si>
  <si>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</si>
  <si>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</si>
  <si>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</si>
  <si>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</si>
  <si>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</si>
  <si>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</si>
  <si>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</si>
  <si>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</si>
  <si>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</si>
  <si>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</si>
  <si>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</si>
  <si>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</si>
  <si>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</si>
  <si>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</si>
  <si>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</si>
  <si>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</si>
  <si>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</si>
  <si>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</si>
  <si>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</si>
  <si>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</si>
  <si>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</si>
  <si>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</si>
  <si>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</si>
  <si>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</si>
  <si>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</si>
  <si>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</si>
  <si>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</si>
  <si>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</si>
  <si>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</si>
  <si>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</si>
  <si>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</si>
  <si>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</si>
  <si>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</si>
  <si>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</si>
  <si>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</si>
  <si>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</si>
  <si>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</si>
  <si>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</si>
  <si>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</si>
  <si>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</si>
  <si>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</si>
  <si>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</si>
  <si>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</si>
  <si>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</si>
  <si>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</si>
  <si>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</si>
  <si>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</si>
  <si>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</si>
  <si>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</si>
  <si>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</si>
  <si>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</si>
  <si>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</si>
  <si>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</si>
  <si>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</si>
  <si>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</si>
  <si>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</si>
  <si>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</si>
  <si>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</si>
  <si>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</si>
  <si>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</si>
  <si>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</si>
  <si>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</si>
  <si>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</si>
  <si>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</si>
  <si>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</si>
  <si>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</si>
  <si>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</si>
  <si>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</si>
  <si>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</si>
  <si>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</si>
  <si>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</si>
  <si>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</si>
  <si>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</si>
  <si>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</si>
  <si>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</si>
  <si>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</si>
  <si>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</si>
  <si>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</si>
  <si>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</si>
  <si>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</si>
  <si>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</si>
  <si>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</si>
  <si>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</si>
  <si>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</si>
  <si>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</si>
  <si>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</si>
  <si>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</si>
  <si>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</si>
  <si>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</si>
  <si>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</si>
  <si>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</si>
  <si>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</si>
  <si>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</si>
  <si>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</si>
  <si>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</si>
  <si>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</si>
  <si>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</si>
  <si>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</si>
  <si>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</si>
  <si>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</si>
  <si>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</si>
  <si>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</si>
  <si>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</si>
  <si>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</si>
  <si>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</si>
  <si>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</si>
  <si>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</si>
  <si>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</si>
  <si>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</si>
  <si>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</si>
  <si>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</si>
  <si>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</si>
  <si>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</si>
  <si>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</si>
  <si>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</si>
  <si>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</si>
  <si>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</si>
  <si>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</si>
  <si>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</si>
  <si>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</si>
  <si>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</si>
  <si>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</si>
  <si>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</si>
  <si>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</si>
  <si>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</si>
  <si>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</si>
  <si>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</si>
  <si>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</si>
  <si>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</si>
  <si>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</si>
  <si>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</si>
  <si>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</si>
  <si>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</si>
  <si>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</si>
  <si>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</si>
  <si>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</si>
  <si>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</si>
  <si>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</si>
  <si>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</si>
  <si>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</si>
  <si>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</si>
  <si>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</si>
  <si>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</si>
  <si>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</si>
  <si>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</si>
  <si>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</si>
  <si>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</si>
  <si>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</si>
  <si>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</si>
  <si>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</si>
  <si>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</si>
  <si>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</si>
  <si>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</si>
  <si>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</si>
  <si>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</si>
  <si>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</si>
  <si>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</si>
  <si>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</si>
  <si>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</si>
  <si>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</si>
  <si>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</si>
  <si>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</si>
  <si>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</si>
  <si>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</si>
  <si>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</si>
  <si>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</si>
  <si>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</si>
  <si>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</si>
  <si>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</si>
  <si>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</si>
  <si>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</si>
  <si>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</si>
  <si>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</si>
  <si>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</si>
  <si>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</si>
  <si>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</si>
  <si>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</si>
  <si>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</si>
  <si>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</si>
  <si>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</si>
  <si>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</si>
  <si>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</si>
  <si>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</si>
  <si>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</si>
  <si>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</si>
  <si>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</si>
  <si>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</si>
  <si>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</si>
  <si>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</si>
  <si>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</si>
  <si>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</si>
  <si>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</si>
  <si>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</si>
  <si>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</si>
  <si>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</si>
  <si>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</si>
  <si>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</si>
  <si>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</si>
  <si>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</si>
  <si>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</si>
  <si>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</si>
  <si>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</si>
  <si>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</si>
  <si>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</si>
  <si>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</si>
  <si>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</si>
  <si>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</si>
  <si>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</si>
  <si>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</si>
  <si>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</si>
  <si>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</si>
  <si>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</si>
  <si>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</si>
  <si>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</si>
  <si>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</si>
  <si>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</si>
  <si>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</si>
  <si>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</si>
  <si>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</si>
  <si>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</si>
  <si>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</si>
  <si>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</si>
  <si>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</si>
  <si>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</si>
  <si>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</si>
  <si>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</si>
  <si>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</si>
  <si>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</si>
  <si>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</si>
  <si>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</si>
  <si>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</si>
  <si>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</si>
  <si>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</si>
  <si>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</si>
  <si>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</si>
  <si>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</si>
  <si>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</si>
  <si>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</si>
  <si>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</si>
  <si>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</si>
  <si>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</si>
  <si>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</si>
  <si>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</si>
  <si>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</si>
  <si>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</si>
  <si>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</si>
  <si>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</si>
  <si>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</si>
  <si>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</si>
  <si>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</si>
  <si>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</si>
  <si>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</si>
  <si>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</si>
  <si>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</si>
  <si>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</si>
  <si>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</si>
  <si>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</si>
  <si>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</si>
  <si>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</si>
  <si>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</si>
  <si>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</si>
  <si>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</si>
  <si>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</si>
  <si>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</si>
  <si>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</si>
  <si>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</si>
  <si>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</si>
  <si>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</si>
  <si>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</si>
  <si>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</si>
  <si>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</si>
  <si>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</si>
  <si>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</si>
  <si>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</si>
  <si>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</si>
  <si>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</si>
  <si>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</si>
  <si>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</si>
  <si>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</si>
  <si>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</si>
  <si>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</si>
  <si>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</si>
  <si>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</si>
  <si>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</si>
  <si>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</si>
  <si>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</si>
  <si>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</si>
  <si>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</si>
  <si>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</si>
  <si>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</si>
  <si>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</si>
  <si>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</si>
  <si>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</si>
  <si>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</si>
  <si>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</si>
  <si>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</si>
  <si>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</si>
  <si>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</si>
  <si>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</si>
  <si>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</si>
  <si>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</si>
  <si>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</si>
  <si>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</si>
  <si>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</si>
  <si>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</si>
  <si>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</si>
  <si>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</si>
  <si>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</si>
  <si>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</si>
  <si>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</si>
  <si>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</si>
  <si>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</si>
  <si>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</si>
  <si>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</si>
  <si>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</si>
  <si>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</si>
  <si>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</si>
  <si>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</si>
  <si>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</si>
  <si>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</si>
  <si>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</si>
  <si>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</si>
  <si>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</si>
  <si>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</si>
  <si>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</si>
  <si>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</si>
  <si>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</si>
  <si>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</si>
  <si>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</si>
  <si>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</si>
  <si>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</si>
  <si>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</si>
  <si>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</si>
  <si>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</si>
  <si>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</si>
  <si>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</si>
  <si>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</si>
  <si>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</si>
  <si>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</si>
  <si>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</si>
  <si>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</si>
  <si>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</si>
  <si>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</si>
  <si>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</si>
  <si>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</si>
  <si>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</si>
  <si>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</si>
  <si>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</si>
  <si>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</si>
  <si>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</si>
  <si>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</si>
  <si>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</si>
  <si>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</si>
  <si>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</si>
  <si>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</si>
  <si>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</si>
  <si>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</si>
  <si>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</si>
  <si>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</si>
  <si>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</si>
  <si>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</si>
  <si>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</si>
  <si>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</si>
  <si>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</si>
  <si>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</si>
  <si>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</si>
  <si>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</si>
  <si>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</si>
  <si>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</si>
  <si>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</si>
  <si>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</si>
  <si>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</si>
  <si>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</si>
  <si>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</si>
  <si>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</si>
  <si>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</si>
  <si>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</si>
  <si>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</si>
  <si>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</si>
  <si>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</si>
  <si>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</si>
  <si>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</si>
  <si>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</si>
  <si>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</si>
  <si>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</si>
  <si>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</si>
  <si>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</si>
  <si>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</si>
  <si>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</si>
  <si>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</si>
  <si>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</si>
  <si>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</si>
  <si>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</si>
  <si>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</si>
  <si>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</si>
  <si>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</si>
  <si>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</si>
  <si>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</si>
  <si>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</si>
  <si>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</si>
  <si>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</si>
  <si>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</si>
  <si>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</si>
  <si>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</si>
  <si>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</si>
  <si>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</si>
  <si>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</si>
  <si>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</si>
  <si>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</si>
  <si>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</si>
  <si>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</si>
  <si>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</si>
  <si>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</si>
  <si>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</si>
  <si>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</si>
  <si>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</si>
  <si>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</si>
  <si>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</si>
  <si>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</si>
  <si>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</si>
  <si>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</si>
  <si>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</si>
  <si>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</si>
  <si>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</si>
  <si>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</si>
  <si>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</si>
  <si>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</si>
  <si>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</si>
  <si>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</si>
  <si>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</si>
  <si>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</si>
  <si>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</si>
  <si>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</si>
  <si>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</si>
  <si>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</si>
  <si>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</si>
  <si>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</si>
  <si>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</si>
  <si>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</si>
  <si>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</si>
  <si>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</si>
  <si>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</si>
  <si>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</si>
  <si>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</si>
  <si>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</si>
  <si>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</si>
  <si>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</si>
  <si>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</si>
  <si>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</si>
  <si>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</si>
  <si>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</si>
  <si>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</si>
  <si>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</si>
  <si>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</si>
  <si>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</si>
  <si>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</si>
  <si>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</si>
  <si>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</si>
  <si>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</si>
  <si>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</si>
  <si>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</si>
  <si>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</si>
  <si>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</si>
  <si>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</si>
  <si>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</si>
  <si>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</si>
  <si>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</si>
  <si>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</si>
  <si>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</si>
  <si>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</si>
  <si>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</si>
  <si>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</si>
  <si>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</si>
  <si>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</si>
  <si>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</si>
  <si>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</si>
  <si>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</si>
  <si>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</si>
  <si>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</si>
  <si>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</si>
  <si>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</si>
  <si>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</si>
  <si>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</si>
  <si>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</si>
  <si>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</si>
  <si>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</si>
  <si>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</si>
  <si>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</si>
  <si>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</si>
  <si>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</si>
  <si>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</si>
  <si>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</si>
  <si>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</si>
  <si>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</si>
  <si>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</si>
  <si>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</si>
  <si>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</si>
  <si>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</si>
  <si>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</si>
  <si>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</si>
  <si>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</si>
  <si>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</si>
  <si>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</si>
  <si>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</si>
  <si>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</si>
  <si>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</si>
  <si>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</si>
  <si>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</si>
  <si>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</si>
  <si>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</si>
  <si>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</si>
  <si>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</si>
  <si>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</si>
  <si>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</si>
  <si>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</si>
  <si>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</si>
  <si>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</si>
  <si>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</si>
  <si>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</si>
  <si>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</si>
  <si>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</si>
  <si>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</si>
  <si>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</si>
  <si>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</si>
  <si>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</si>
  <si>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</si>
  <si>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</si>
  <si>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</si>
  <si>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</si>
  <si>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</si>
  <si>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</si>
  <si>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</si>
  <si>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</si>
  <si>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</si>
  <si>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</si>
  <si>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</si>
  <si>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</si>
  <si>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</si>
  <si>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</si>
  <si>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</si>
  <si>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</si>
  <si>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</si>
  <si>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</si>
  <si>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</si>
  <si>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</si>
  <si>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</si>
  <si>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</si>
  <si>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</si>
  <si>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</si>
  <si>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</si>
  <si>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</si>
  <si>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</si>
  <si>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</si>
  <si>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</si>
  <si>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</si>
  <si>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</si>
  <si>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</si>
  <si>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</si>
  <si>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</si>
  <si>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</si>
  <si>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</si>
  <si>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</si>
  <si>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</si>
  <si>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</si>
  <si>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</si>
  <si>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</si>
  <si>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</si>
  <si>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</si>
  <si>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</si>
  <si>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</si>
  <si>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</si>
  <si>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</si>
  <si>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</si>
  <si>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</si>
  <si>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</si>
  <si>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</si>
  <si>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</si>
  <si>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</si>
  <si>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</si>
  <si>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</si>
  <si>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</si>
  <si>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</si>
  <si>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</si>
  <si>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</si>
  <si>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</si>
  <si>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</si>
  <si>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</si>
  <si>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</si>
  <si>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</si>
  <si>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</si>
  <si>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</si>
  <si>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</si>
  <si>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</si>
  <si>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</si>
  <si>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</si>
  <si>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</si>
  <si>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</si>
  <si>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</si>
  <si>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</si>
  <si>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</si>
  <si>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</si>
  <si>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</si>
  <si>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</si>
  <si>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</si>
  <si>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</si>
  <si>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</si>
  <si>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</si>
  <si>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</si>
  <si>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</si>
  <si>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</si>
  <si>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</si>
  <si>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</si>
  <si>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</si>
  <si>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</si>
  <si>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</si>
  <si>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</si>
  <si>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</si>
  <si>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</si>
  <si>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</si>
  <si>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</si>
  <si>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</si>
  <si>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</si>
  <si>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</si>
  <si>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</si>
  <si>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</si>
  <si>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</si>
  <si>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</si>
  <si>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</si>
  <si>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</si>
  <si>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</si>
  <si>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</si>
  <si>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</si>
  <si>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</si>
  <si>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</si>
  <si>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</si>
  <si>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</si>
  <si>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</si>
  <si>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</si>
  <si>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</si>
  <si>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</si>
  <si>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</si>
  <si>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</si>
  <si>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</si>
  <si>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</si>
  <si>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</si>
  <si>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</si>
  <si>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</si>
  <si>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</si>
  <si>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</si>
  <si>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</si>
  <si>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</si>
  <si>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</si>
  <si>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</si>
  <si>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</si>
  <si>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</si>
  <si>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</si>
  <si>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</si>
  <si>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</si>
  <si>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</si>
  <si>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</si>
  <si>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</si>
  <si>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</si>
  <si>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</si>
  <si>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</si>
  <si>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</si>
  <si>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</si>
  <si>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</si>
  <si>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</si>
  <si>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</si>
  <si>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</si>
  <si>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</si>
  <si>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</si>
  <si>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</si>
  <si>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</si>
  <si>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</si>
  <si>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</si>
  <si>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</si>
  <si>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</si>
  <si>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</si>
  <si>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</si>
  <si>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</si>
  <si>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</si>
  <si>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</si>
  <si>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</si>
  <si>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</si>
  <si>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</si>
  <si>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</si>
  <si>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</si>
  <si>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</si>
  <si>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</si>
  <si>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</si>
  <si>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</si>
  <si>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</si>
  <si>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</si>
  <si>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</si>
  <si>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</si>
  <si>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</si>
  <si>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</si>
  <si>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</si>
  <si>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</si>
  <si>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</si>
  <si>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</si>
  <si>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</si>
  <si>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</si>
  <si>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</si>
  <si>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</si>
  <si>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</si>
  <si>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</si>
  <si>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</si>
  <si>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</si>
  <si>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</si>
  <si>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</si>
  <si>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</si>
  <si>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</si>
  <si>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</si>
  <si>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</si>
  <si>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</si>
  <si>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</si>
  <si>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</si>
  <si>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</si>
  <si>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</si>
  <si>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</si>
  <si>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</si>
  <si>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</si>
  <si>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</si>
  <si>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</si>
  <si>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</si>
  <si>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</si>
  <si>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</si>
  <si>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</si>
  <si>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</si>
  <si>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</si>
  <si>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</si>
  <si>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</si>
  <si>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</si>
  <si>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</si>
  <si>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</si>
  <si>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</si>
  <si>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</si>
  <si>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</si>
  <si>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</si>
  <si>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</si>
  <si>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</si>
  <si>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</si>
  <si>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</si>
  <si>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</si>
  <si>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</si>
  <si>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</si>
  <si>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</si>
  <si>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</si>
  <si>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</si>
  <si>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</si>
  <si>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</si>
  <si>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</si>
  <si>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</si>
  <si>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</si>
  <si>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</si>
  <si>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</si>
  <si>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</si>
  <si>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</si>
  <si>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</si>
  <si>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</si>
  <si>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</si>
  <si>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</si>
  <si>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</si>
  <si>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</si>
  <si>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</si>
  <si>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</si>
  <si>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</si>
  <si>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</si>
  <si>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</si>
  <si>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</si>
  <si>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</si>
  <si>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</si>
  <si>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</si>
  <si>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</si>
  <si>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</si>
  <si>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</si>
  <si>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</si>
  <si>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</si>
  <si>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</si>
  <si>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</si>
  <si>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</si>
  <si>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</si>
  <si>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</si>
  <si>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</si>
  <si>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</si>
  <si>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</si>
  <si>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</si>
  <si>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</si>
  <si>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</si>
  <si>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</si>
  <si>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</si>
  <si>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</si>
  <si>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</si>
  <si>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</si>
  <si>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</si>
  <si>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</si>
  <si>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</si>
  <si>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</si>
  <si>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</si>
  <si>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</si>
  <si>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</si>
  <si>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</si>
  <si>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</si>
  <si>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</si>
  <si>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</si>
  <si>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</si>
  <si>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</si>
  <si>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</si>
  <si>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</si>
  <si>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</si>
  <si>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</si>
  <si>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</si>
  <si>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</si>
  <si>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</si>
  <si>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</si>
  <si>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</si>
  <si>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</si>
  <si>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</si>
  <si>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</si>
  <si>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</si>
  <si>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</si>
  <si>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</si>
  <si>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</si>
  <si>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</si>
  <si>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</si>
  <si>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</si>
  <si>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</si>
  <si>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</si>
  <si>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</si>
  <si>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</si>
  <si>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</si>
  <si>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</si>
  <si>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</si>
  <si>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</si>
  <si>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</si>
  <si>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</si>
  <si>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</si>
  <si>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</si>
  <si>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</si>
  <si>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</si>
  <si>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</si>
  <si>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</si>
  <si>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</si>
  <si>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</si>
  <si>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</si>
  <si>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</si>
  <si>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</si>
  <si>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</si>
  <si>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</si>
  <si>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</si>
  <si>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</si>
  <si>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</si>
  <si>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</si>
  <si>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</si>
  <si>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</si>
  <si>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</si>
  <si>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</si>
  <si>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</si>
  <si>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</si>
  <si>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</si>
  <si>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</si>
  <si>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</si>
  <si>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</si>
  <si>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</si>
  <si>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</si>
  <si>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</si>
  <si>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</si>
  <si>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</si>
  <si>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</si>
  <si>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</si>
  <si>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</si>
  <si>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</si>
  <si>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</si>
  <si>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</si>
  <si>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</si>
  <si>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</si>
  <si>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</si>
  <si>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</si>
  <si>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</si>
  <si>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</si>
  <si>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</si>
  <si>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</si>
  <si>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</si>
  <si>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</si>
  <si>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</si>
  <si>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</si>
  <si>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</si>
  <si>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</si>
  <si>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</si>
  <si>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</si>
  <si>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</si>
  <si>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</si>
  <si>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</si>
  <si>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</si>
  <si>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</si>
  <si>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</si>
  <si>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</si>
  <si>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</si>
  <si>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</si>
  <si>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</si>
  <si>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</si>
  <si>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</si>
  <si>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</si>
  <si>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</si>
  <si>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</si>
  <si>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</si>
  <si>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</si>
  <si>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</si>
  <si>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</si>
  <si>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</si>
  <si>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</si>
  <si>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</si>
  <si>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</si>
  <si>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</si>
  <si>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</si>
  <si>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</si>
  <si>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</si>
  <si>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</si>
  <si>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</si>
  <si>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</si>
  <si>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</si>
  <si>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</si>
  <si>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</si>
  <si>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</si>
  <si>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</si>
  <si>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</si>
  <si>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</si>
  <si>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</si>
  <si>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</si>
  <si>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</si>
  <si>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</si>
  <si>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</si>
  <si>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</si>
  <si>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</si>
  <si>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</si>
  <si>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</si>
  <si>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</si>
  <si>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</si>
  <si>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</si>
  <si>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</si>
  <si>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</si>
  <si>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</si>
  <si>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</si>
  <si>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</si>
  <si>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</si>
  <si>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</si>
  <si>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</si>
  <si>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</si>
  <si>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</si>
  <si>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</si>
  <si>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</si>
  <si>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</si>
  <si>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</si>
  <si>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</si>
  <si>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</si>
  <si>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</si>
  <si>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</si>
  <si>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</si>
  <si>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</si>
  <si>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</si>
  <si>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</si>
  <si>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</si>
  <si>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</si>
  <si>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</si>
  <si>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</si>
  <si>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</si>
  <si>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</si>
  <si>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</si>
  <si>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</si>
  <si>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</si>
  <si>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</si>
  <si>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</si>
  <si>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</si>
  <si>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</si>
  <si>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</si>
  <si>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</si>
  <si>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</si>
  <si>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</si>
  <si>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</si>
  <si>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</si>
  <si>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</si>
  <si>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</si>
  <si>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</si>
  <si>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</si>
  <si>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</si>
  <si>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</si>
  <si>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</si>
  <si>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</si>
  <si>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</si>
  <si>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</si>
  <si>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</si>
  <si>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</si>
  <si>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</si>
  <si>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</si>
  <si>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</si>
  <si>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</si>
  <si>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</si>
  <si>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</si>
  <si>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</si>
  <si>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</si>
  <si>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</si>
  <si>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</si>
  <si>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</si>
  <si>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</si>
  <si>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</si>
  <si>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</si>
  <si>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</si>
  <si>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</si>
  <si>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</si>
  <si>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</si>
  <si>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</si>
  <si>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</si>
  <si>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</si>
  <si>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</si>
  <si>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</si>
  <si>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</si>
  <si>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</si>
  <si>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</si>
  <si>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</si>
  <si>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</si>
  <si>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</si>
  <si>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</si>
  <si>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</si>
  <si>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</si>
  <si>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</si>
  <si>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</si>
  <si>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</si>
  <si>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</si>
  <si>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</si>
  <si>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</si>
  <si>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</si>
  <si>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</si>
  <si>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</si>
  <si>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</si>
  <si>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</si>
  <si>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</si>
  <si>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</si>
  <si>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</si>
  <si>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</si>
  <si>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</si>
  <si>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</si>
  <si>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</si>
  <si>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</si>
  <si>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</si>
  <si>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</si>
  <si>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</si>
  <si>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</si>
  <si>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</si>
  <si>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</si>
  <si>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</si>
  <si>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</si>
  <si>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</si>
  <si>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</si>
  <si>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</si>
  <si>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</si>
  <si>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</si>
  <si>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</si>
  <si>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</si>
  <si>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</si>
  <si>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</si>
  <si>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</si>
  <si>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</si>
  <si>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</si>
  <si>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</si>
  <si>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</si>
  <si>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</si>
  <si>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</si>
  <si>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</si>
  <si>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</si>
  <si>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</si>
  <si>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</si>
  <si>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</si>
  <si>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</si>
  <si>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</si>
  <si>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</si>
  <si>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</si>
  <si>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</si>
  <si>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</si>
  <si>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</si>
  <si>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</si>
  <si>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</si>
  <si>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</si>
  <si>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</si>
  <si>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</si>
  <si>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</si>
  <si>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</si>
  <si>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</si>
  <si>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</si>
  <si>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</si>
  <si>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</si>
  <si>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</si>
  <si>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</si>
  <si>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</si>
  <si>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</si>
  <si>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</si>
  <si>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</si>
  <si>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</si>
  <si>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</si>
  <si>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</si>
  <si>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</si>
  <si>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</si>
  <si>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</si>
  <si>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</si>
  <si>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</si>
  <si>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</si>
  <si>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</si>
  <si>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</si>
  <si>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</si>
  <si>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</si>
  <si>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</si>
  <si>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</si>
  <si>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</si>
  <si>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</si>
  <si>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</si>
  <si>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</si>
  <si>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</si>
  <si>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</si>
  <si>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</si>
  <si>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</si>
  <si>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</si>
  <si>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</si>
  <si>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</si>
  <si>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</si>
  <si>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</si>
  <si>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</si>
  <si>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</si>
  <si>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</si>
  <si>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</si>
  <si>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</si>
  <si>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</si>
  <si>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</si>
  <si>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</si>
  <si>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</si>
  <si>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</si>
  <si>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</si>
  <si>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</si>
  <si>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</si>
  <si>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</si>
  <si>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</si>
  <si>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</si>
  <si>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</si>
  <si>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</si>
  <si>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</si>
  <si>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</si>
  <si>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</si>
  <si>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</si>
  <si>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</si>
  <si>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</si>
  <si>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</si>
  <si>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</si>
  <si>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</si>
  <si>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</si>
  <si>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</si>
  <si>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</si>
  <si>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</si>
  <si>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</si>
  <si>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</si>
  <si>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</si>
  <si>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</si>
  <si>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</si>
  <si>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</si>
  <si>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</si>
  <si>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</si>
  <si>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</si>
  <si>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</si>
  <si>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</si>
  <si>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</si>
  <si>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</si>
  <si>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</si>
  <si>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</si>
  <si>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</si>
  <si>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</si>
  <si>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</si>
  <si>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</si>
  <si>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</si>
  <si>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</si>
  <si>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</si>
  <si>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</si>
  <si>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</si>
  <si>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</si>
  <si>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</si>
  <si>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</si>
  <si>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</si>
  <si>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</si>
  <si>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</si>
  <si>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</si>
  <si>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</si>
  <si>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</si>
  <si>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</si>
  <si>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</si>
  <si>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</si>
  <si>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</si>
  <si>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</si>
  <si>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</si>
  <si>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</si>
  <si>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</si>
  <si>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</si>
  <si>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</si>
  <si>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</si>
  <si>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</si>
  <si>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</si>
  <si>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</si>
  <si>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</si>
  <si>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</si>
  <si>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</si>
  <si>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</si>
  <si>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</si>
  <si>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</si>
  <si>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</si>
  <si>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</si>
  <si>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</si>
  <si>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</si>
  <si>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</si>
  <si>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</si>
  <si>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</si>
  <si>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</si>
  <si>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</si>
  <si>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</si>
  <si>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</si>
  <si>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</si>
  <si>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</si>
  <si>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</si>
  <si>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</si>
  <si>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</si>
  <si>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</si>
  <si>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</si>
  <si>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</si>
  <si>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</si>
  <si>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</si>
  <si>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</si>
  <si>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</si>
  <si>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</si>
  <si>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</si>
  <si>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</si>
  <si>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</si>
  <si>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</si>
  <si>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</si>
  <si>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</si>
  <si>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</si>
  <si>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</si>
  <si>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</si>
  <si>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</si>
  <si>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</si>
  <si>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</si>
  <si>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</si>
  <si>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</si>
  <si>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</si>
  <si>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</si>
  <si>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</si>
  <si>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</si>
  <si>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</si>
  <si>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</si>
  <si>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</si>
  <si>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</si>
  <si>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</si>
  <si>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</si>
  <si>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</si>
  <si>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</si>
  <si>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</si>
  <si>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</si>
  <si>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</si>
  <si>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</si>
  <si>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</si>
  <si>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</si>
  <si>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</si>
  <si>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</si>
  <si>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</si>
  <si>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</si>
  <si>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</si>
  <si>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</si>
  <si>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</si>
  <si>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</si>
  <si>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</si>
  <si>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</si>
  <si>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</si>
  <si>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</si>
  <si>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</si>
  <si>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</si>
  <si>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</si>
  <si>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</si>
  <si>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</si>
  <si>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</si>
  <si>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</si>
  <si>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</si>
  <si>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</si>
  <si>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</si>
  <si>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</si>
  <si>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</si>
  <si>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</si>
  <si>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</si>
  <si>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</si>
  <si>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</si>
  <si>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</si>
  <si>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</si>
  <si>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</si>
  <si>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</si>
  <si>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</si>
  <si>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</si>
  <si>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</si>
  <si>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</si>
  <si>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</si>
  <si>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</si>
  <si>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</si>
  <si>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</si>
  <si>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</si>
  <si>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</si>
  <si>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</si>
  <si>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</si>
  <si>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</si>
  <si>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</si>
  <si>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</si>
  <si>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</si>
  <si>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</si>
  <si>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</si>
  <si>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</si>
  <si>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</si>
  <si>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</si>
  <si>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</si>
  <si>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</si>
  <si>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</si>
  <si>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</si>
  <si>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</si>
  <si>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</si>
  <si>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</si>
  <si>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</si>
  <si>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</si>
  <si>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</si>
  <si>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</si>
  <si>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</si>
  <si>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</si>
  <si>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</si>
  <si>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</si>
  <si>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</si>
  <si>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</si>
  <si>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</si>
  <si>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</si>
  <si>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</si>
  <si>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</si>
  <si>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</si>
  <si>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</si>
  <si>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</si>
  <si>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</si>
  <si>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</si>
  <si>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</si>
  <si>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</si>
  <si>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</si>
  <si>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</si>
  <si>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</si>
  <si>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</si>
  <si>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</si>
  <si>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</si>
  <si>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</si>
  <si>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</si>
  <si>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</si>
  <si>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</si>
  <si>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</si>
  <si>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</si>
  <si>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</si>
  <si>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</si>
  <si>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</si>
  <si>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</si>
  <si>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</si>
  <si>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</si>
  <si>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</si>
  <si>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</si>
  <si>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</si>
  <si>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</si>
  <si>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</si>
  <si>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</si>
  <si>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</si>
  <si>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</si>
  <si>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</si>
  <si>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</si>
  <si>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</si>
  <si>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</si>
  <si>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</si>
  <si>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</si>
  <si>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</si>
  <si>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</si>
  <si>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</si>
  <si>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</si>
  <si>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</si>
  <si>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</si>
  <si>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</si>
  <si>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</si>
  <si>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</si>
  <si>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</si>
  <si>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</si>
  <si>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</si>
  <si>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</si>
  <si>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</si>
  <si>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</si>
  <si>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</si>
  <si>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</si>
  <si>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</si>
  <si>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</si>
  <si>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</si>
  <si>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</si>
  <si>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</si>
  <si>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</si>
  <si>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</si>
  <si>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</si>
  <si>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</si>
  <si>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</si>
  <si>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</si>
  <si>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</si>
  <si>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</si>
  <si>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</si>
  <si>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</si>
  <si>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</si>
  <si>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</si>
  <si>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</si>
  <si>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</si>
  <si>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</si>
  <si>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</si>
  <si>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</si>
  <si>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</si>
  <si>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</si>
  <si>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</si>
  <si>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</si>
  <si>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</si>
  <si>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</si>
  <si>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</si>
  <si>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</si>
  <si>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</si>
  <si>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</si>
  <si>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</si>
  <si>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</si>
  <si>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</si>
  <si>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</si>
  <si>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</si>
  <si>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</si>
  <si>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</si>
  <si>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</si>
  <si>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</si>
  <si>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</si>
  <si>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</si>
  <si>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</si>
  <si>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</si>
  <si>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</si>
  <si>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</si>
  <si>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</si>
  <si>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</si>
  <si>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</si>
  <si>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</si>
  <si>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</si>
  <si>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</si>
  <si>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</si>
  <si>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</si>
  <si>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</si>
  <si>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</si>
  <si>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</si>
  <si>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</si>
  <si>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</si>
  <si>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</si>
  <si>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</si>
  <si>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</si>
  <si>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</si>
  <si>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</si>
  <si>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</si>
  <si>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</si>
  <si>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</si>
  <si>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</si>
  <si>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</si>
  <si>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</si>
  <si>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</si>
  <si>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</si>
  <si>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</si>
  <si>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</si>
  <si>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</si>
  <si>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</si>
  <si>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</si>
  <si>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</si>
  <si>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</si>
  <si>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</si>
  <si>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</si>
  <si>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</si>
  <si>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</si>
  <si>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</si>
  <si>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</si>
  <si>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</si>
  <si>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</si>
  <si>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</si>
  <si>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</si>
  <si>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</si>
  <si>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</si>
  <si>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</si>
  <si>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</si>
  <si>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</si>
  <si>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</si>
  <si>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</si>
  <si>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</si>
  <si>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</si>
  <si>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</si>
  <si>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</si>
  <si>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</si>
  <si>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</si>
  <si>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</si>
  <si>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</si>
  <si>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</si>
  <si>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</si>
  <si>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</si>
  <si>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</si>
  <si>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</si>
  <si>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</si>
  <si>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</si>
  <si>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</si>
  <si>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</si>
  <si>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</si>
  <si>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</si>
  <si>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</si>
  <si>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</si>
  <si>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</si>
  <si>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</si>
  <si>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</si>
  <si>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</si>
  <si>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</si>
  <si>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</si>
  <si>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</si>
  <si>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</si>
  <si>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</si>
  <si>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</si>
  <si>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</si>
  <si>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</si>
  <si>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</si>
  <si>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</si>
  <si>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</si>
  <si>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</si>
  <si>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</si>
  <si>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</si>
  <si>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</si>
  <si>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</si>
  <si>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</si>
  <si>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</si>
  <si>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</si>
  <si>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</si>
  <si>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</si>
  <si>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</si>
  <si>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</si>
  <si>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</si>
  <si>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</si>
  <si>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</si>
  <si>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</si>
  <si>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</si>
  <si>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</si>
  <si>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</si>
  <si>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</si>
  <si>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</si>
  <si>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</si>
  <si>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</si>
  <si>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</si>
  <si>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</si>
  <si>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</si>
  <si>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</si>
  <si>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</si>
  <si>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</si>
  <si>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</si>
  <si>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</si>
  <si>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</si>
  <si>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</si>
  <si>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</si>
  <si>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</si>
  <si>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</si>
  <si>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</si>
  <si>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</si>
  <si>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</si>
  <si>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</si>
  <si>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</si>
  <si>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</si>
  <si>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</si>
  <si>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</si>
  <si>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</si>
  <si>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</si>
  <si>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</si>
  <si>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</si>
  <si>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</si>
  <si>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</si>
  <si>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</si>
  <si>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</si>
  <si>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</si>
  <si>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</si>
  <si>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</si>
  <si>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</si>
  <si>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</si>
  <si>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</si>
  <si>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</si>
  <si>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</si>
  <si>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</si>
  <si>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</si>
  <si>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</si>
  <si>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</si>
  <si>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</si>
  <si>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</si>
  <si>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</si>
  <si>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</si>
  <si>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</si>
  <si>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</si>
  <si>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</si>
  <si>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</si>
  <si>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</si>
  <si>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</si>
  <si>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</si>
  <si>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</si>
  <si>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</si>
  <si>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</si>
  <si>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</si>
  <si>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</si>
  <si>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</si>
  <si>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</si>
  <si>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</si>
  <si>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</si>
  <si>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</si>
  <si>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</si>
  <si>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</si>
  <si>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</si>
  <si>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</si>
  <si>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</si>
  <si>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</si>
  <si>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</si>
  <si>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</si>
  <si>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</si>
  <si>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</si>
  <si>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</si>
  <si>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</si>
  <si>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</si>
  <si>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</si>
  <si>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</si>
  <si>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</si>
  <si>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</si>
  <si>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</si>
  <si>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</si>
  <si>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</si>
  <si>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</si>
  <si>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</si>
  <si>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</si>
  <si>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</si>
  <si>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</si>
  <si>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</si>
  <si>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</si>
  <si>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</si>
  <si>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</si>
  <si>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</si>
  <si>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</si>
  <si>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</si>
  <si>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</si>
  <si>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</si>
  <si>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</si>
  <si>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</si>
  <si>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</si>
  <si>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</si>
  <si>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</si>
  <si>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</si>
  <si>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</si>
  <si>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</si>
  <si>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</si>
  <si>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</si>
  <si>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</si>
  <si>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</si>
  <si>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</si>
  <si>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</si>
  <si>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</si>
  <si>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</si>
  <si>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</si>
  <si>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</si>
  <si>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</si>
  <si>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</si>
  <si>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</si>
  <si>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</si>
  <si>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</si>
  <si>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</si>
  <si>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</si>
  <si>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</si>
  <si>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</si>
  <si>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</si>
  <si>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</si>
  <si>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</si>
  <si>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</si>
  <si>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</si>
  <si>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</si>
  <si>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</si>
  <si>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</si>
  <si>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</si>
  <si>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</si>
  <si>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</si>
  <si>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</si>
  <si>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</si>
  <si>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</si>
  <si>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</si>
  <si>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</si>
  <si>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</si>
  <si>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</si>
  <si>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</si>
  <si>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</si>
  <si>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</si>
  <si>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</si>
  <si>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</si>
  <si>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</si>
  <si>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</si>
  <si>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</si>
  <si>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</si>
  <si>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</si>
  <si>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</si>
  <si>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</si>
  <si>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</si>
  <si>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</si>
  <si>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</si>
  <si>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</si>
  <si>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</si>
  <si>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</si>
  <si>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</si>
  <si>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</si>
  <si>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</si>
  <si>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</si>
  <si>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</si>
  <si>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</si>
  <si>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</si>
  <si>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</si>
  <si>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</si>
  <si>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</si>
  <si>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</si>
  <si>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</si>
  <si>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</si>
  <si>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</si>
  <si>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</si>
  <si>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</si>
  <si>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</si>
  <si>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</si>
  <si>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</si>
  <si>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</si>
  <si>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</si>
  <si>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</si>
  <si>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</si>
  <si>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</si>
  <si>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</si>
  <si>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</si>
  <si>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</si>
  <si>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</si>
  <si>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</si>
  <si>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</si>
  <si>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</si>
  <si>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</si>
  <si>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</si>
  <si>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</si>
  <si>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</si>
  <si>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</si>
  <si>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</si>
  <si>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</si>
  <si>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</si>
  <si>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</si>
  <si>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</si>
  <si>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</si>
  <si>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</si>
  <si>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</si>
  <si>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</si>
  <si>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</si>
  <si>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</si>
  <si>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</si>
  <si>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</si>
  <si>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</si>
  <si>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</si>
  <si>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</si>
  <si>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</si>
  <si>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</si>
  <si>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</si>
  <si>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</si>
  <si>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</si>
  <si>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</si>
  <si>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</si>
  <si>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</si>
  <si>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</si>
  <si>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</si>
  <si>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</si>
  <si>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</si>
  <si>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</si>
  <si>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</si>
  <si>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</si>
  <si>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</si>
  <si>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</si>
  <si>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</si>
  <si>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</si>
  <si>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</si>
  <si>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</si>
  <si>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</si>
  <si>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</si>
  <si>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</si>
  <si>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</si>
  <si>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</si>
  <si>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</si>
  <si>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</si>
  <si>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</si>
  <si>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</si>
  <si>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</si>
  <si>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</si>
  <si>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</si>
  <si>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</si>
  <si>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</si>
  <si>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</si>
  <si>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</si>
  <si>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</si>
  <si>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</si>
  <si>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</si>
  <si>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</si>
  <si>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</si>
  <si>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</si>
  <si>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</si>
  <si>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</si>
  <si>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</si>
  <si>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</si>
  <si>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</si>
  <si>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</si>
  <si>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</si>
  <si>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</si>
  <si>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</si>
  <si>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</si>
  <si>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</si>
  <si>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</si>
  <si>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</si>
  <si>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</si>
  <si>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</si>
  <si>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</si>
  <si>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</si>
  <si>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</si>
  <si>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</si>
  <si>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</si>
  <si>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</si>
  <si>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</si>
  <si>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</si>
  <si>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</si>
  <si>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</si>
  <si>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</si>
  <si>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</si>
  <si>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</si>
  <si>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</si>
  <si>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</si>
  <si>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</si>
  <si>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</si>
  <si>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</si>
  <si>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</si>
  <si>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</si>
  <si>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</si>
  <si>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</si>
  <si>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</si>
  <si>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</si>
  <si>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</si>
  <si>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</si>
  <si>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</si>
  <si>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</si>
  <si>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</si>
  <si>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</si>
  <si>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</si>
  <si>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</si>
  <si>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</si>
  <si>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</si>
  <si>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</si>
  <si>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</si>
  <si>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</si>
  <si>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</si>
  <si>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</si>
  <si>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</si>
  <si>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</si>
  <si>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</si>
  <si>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</si>
  <si>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</si>
  <si>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</si>
  <si>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</si>
  <si>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</si>
  <si>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</si>
  <si>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</si>
  <si>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</si>
  <si>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</si>
  <si>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</si>
  <si>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</si>
  <si>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</si>
  <si>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</si>
  <si>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</si>
  <si>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</si>
  <si>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</si>
  <si>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</si>
  <si>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</si>
  <si>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</si>
  <si>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</si>
  <si>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</si>
  <si>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</si>
  <si>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</si>
  <si>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</si>
  <si>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</si>
  <si>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</si>
  <si>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</si>
  <si>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</si>
  <si>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</si>
  <si>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</si>
  <si>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</si>
  <si>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</si>
  <si>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</si>
  <si>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</si>
  <si>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</si>
  <si>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</si>
  <si>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</si>
  <si>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</si>
  <si>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</si>
  <si>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</si>
  <si>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</si>
  <si>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</si>
  <si>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</si>
  <si>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</si>
  <si>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</si>
  <si>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</si>
  <si>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</si>
  <si>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</si>
  <si>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</si>
  <si>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</si>
  <si>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</si>
  <si>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</si>
  <si>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</si>
  <si>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</si>
  <si>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</si>
  <si>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</si>
  <si>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</si>
  <si>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</si>
  <si>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</si>
  <si>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</si>
  <si>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</si>
  <si>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</si>
  <si>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</si>
  <si>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</si>
  <si>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</si>
  <si>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</si>
  <si>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</si>
  <si>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</si>
  <si>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</si>
  <si>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</si>
  <si>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</si>
  <si>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</si>
  <si>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</si>
  <si>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</si>
  <si>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</si>
  <si>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</si>
  <si>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</si>
  <si>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</si>
  <si>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</si>
  <si>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</si>
  <si>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</si>
  <si>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</si>
  <si>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</si>
  <si>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</si>
  <si>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</si>
  <si>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</si>
  <si>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</si>
  <si>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</si>
  <si>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</si>
  <si>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</si>
  <si>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</si>
  <si>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</si>
  <si>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</si>
  <si>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</si>
  <si>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</si>
  <si>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</si>
  <si>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</si>
  <si>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</si>
  <si>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</si>
  <si>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</si>
  <si>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</si>
  <si>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</si>
  <si>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</si>
  <si>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</si>
  <si>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</si>
  <si>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</si>
  <si>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</si>
  <si>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</si>
  <si>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</si>
  <si>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</si>
  <si>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</si>
  <si>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</si>
  <si>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</si>
  <si>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</si>
  <si>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</si>
  <si>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</si>
  <si>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</si>
  <si>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</si>
  <si>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</si>
  <si>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</si>
  <si>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</si>
  <si>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</si>
  <si>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</si>
  <si>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</si>
  <si>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</si>
  <si>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</si>
  <si>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</si>
  <si>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</si>
  <si>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</si>
  <si>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</si>
  <si>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</si>
  <si>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</si>
  <si>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</si>
  <si>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</si>
  <si>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</si>
  <si>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</si>
  <si>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</si>
  <si>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</si>
  <si>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</si>
  <si>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</si>
  <si>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</si>
  <si>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</si>
  <si>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</si>
  <si>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</si>
  <si>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</si>
  <si>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</si>
  <si>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</si>
  <si>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</si>
  <si>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</si>
  <si>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</si>
  <si>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</si>
  <si>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</si>
  <si>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</si>
  <si>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</si>
  <si>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</si>
  <si>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</si>
  <si>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</si>
  <si>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</si>
  <si>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</si>
  <si>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</si>
  <si>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</si>
  <si>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</si>
  <si>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</si>
  <si>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</si>
  <si>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</si>
  <si>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</si>
  <si>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</si>
  <si>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</si>
  <si>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</si>
  <si>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</si>
  <si>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</si>
  <si>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</si>
  <si>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</si>
  <si>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</si>
  <si>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</si>
  <si>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</si>
  <si>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</si>
  <si>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</si>
  <si>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</si>
  <si>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</si>
  <si>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</si>
  <si>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</si>
  <si>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</si>
  <si>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</si>
  <si>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</si>
  <si>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</si>
  <si>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</si>
  <si>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</si>
  <si>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</si>
  <si>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</si>
  <si>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</si>
  <si>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</si>
  <si>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</si>
  <si>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</si>
  <si>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</si>
  <si>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</si>
  <si>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</si>
  <si>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</si>
  <si>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</si>
  <si>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</si>
  <si>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</si>
  <si>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</si>
  <si>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</si>
  <si>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</si>
  <si>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</si>
  <si>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</si>
  <si>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</si>
  <si>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</si>
  <si>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</si>
  <si>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</si>
  <si>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</si>
  <si>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</si>
  <si>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</si>
  <si>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</si>
  <si>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</si>
  <si>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</si>
  <si>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</si>
  <si>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</si>
  <si>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</si>
  <si>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</si>
  <si>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</si>
  <si>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</si>
  <si>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</si>
  <si>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</si>
  <si>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</si>
  <si>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</si>
  <si>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</si>
  <si>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</si>
  <si>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</si>
  <si>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</si>
  <si>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</si>
  <si>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</si>
  <si>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</si>
  <si>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</si>
  <si>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</si>
  <si>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</si>
  <si>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</si>
  <si>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</si>
  <si>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</si>
  <si>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</si>
  <si>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</si>
  <si>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</si>
  <si>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</si>
  <si>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</si>
  <si>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</si>
  <si>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</si>
  <si>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</si>
  <si>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</si>
  <si>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</si>
  <si>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</si>
  <si>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</si>
  <si>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</si>
  <si>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</si>
  <si>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</si>
  <si>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</si>
  <si>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</si>
  <si>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</si>
  <si>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</si>
  <si>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</si>
  <si>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</si>
  <si>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</si>
  <si>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</si>
  <si>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</si>
  <si>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</si>
  <si>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</si>
  <si>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</si>
  <si>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</si>
  <si>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</si>
  <si>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</si>
  <si>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</si>
  <si>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</si>
  <si>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</si>
  <si>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</si>
  <si>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</si>
  <si>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</si>
  <si>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</si>
  <si>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</si>
  <si>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</si>
  <si>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</si>
  <si>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</si>
  <si>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</si>
  <si>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</si>
  <si>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</si>
  <si>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</si>
  <si>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</si>
  <si>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</si>
  <si>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</si>
  <si>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</si>
  <si>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</si>
  <si>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</si>
  <si>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</si>
  <si>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</si>
  <si>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</si>
  <si>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</si>
  <si>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</si>
  <si>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</si>
  <si>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</si>
  <si>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</si>
  <si>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</si>
  <si>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</si>
  <si>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</si>
  <si>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</si>
  <si>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</si>
  <si>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</si>
  <si>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</si>
  <si>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</si>
  <si>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</si>
  <si>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</si>
  <si>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</si>
  <si>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</si>
  <si>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</si>
  <si>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</si>
  <si>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</si>
  <si>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</si>
  <si>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</si>
  <si>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</si>
  <si>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</si>
  <si>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</si>
  <si>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</si>
  <si>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</si>
  <si>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</si>
  <si>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</si>
  <si>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</si>
  <si>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</si>
  <si>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</si>
  <si>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</si>
  <si>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</si>
  <si>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</si>
  <si>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</si>
  <si>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</si>
  <si>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</si>
  <si>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</si>
  <si>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</si>
  <si>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</si>
  <si>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</si>
  <si>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</si>
  <si>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</si>
  <si>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</si>
  <si>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</si>
  <si>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</si>
  <si>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</si>
  <si>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</si>
  <si>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</si>
  <si>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</si>
  <si>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</si>
  <si>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</si>
  <si>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</si>
  <si>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</si>
  <si>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</si>
  <si>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</si>
  <si>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</si>
  <si>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</si>
  <si>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</si>
  <si>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</si>
  <si>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</si>
  <si>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</si>
  <si>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</si>
  <si>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</si>
  <si>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</si>
  <si>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</si>
  <si>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</si>
  <si>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</si>
  <si>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</si>
  <si>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</si>
  <si>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</si>
  <si>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</si>
  <si>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</si>
  <si>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</si>
  <si>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</si>
  <si>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</si>
  <si>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</si>
  <si>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</si>
  <si>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</si>
  <si>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</si>
  <si>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</si>
  <si>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</si>
  <si>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</si>
  <si>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</si>
  <si>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</si>
  <si>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</si>
  <si>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</si>
  <si>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</si>
  <si>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</si>
  <si>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</si>
  <si>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</si>
  <si>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</si>
  <si>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</si>
  <si>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</si>
  <si>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</si>
  <si>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</si>
  <si>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</si>
  <si>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</si>
  <si>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</si>
  <si>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</si>
  <si>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</si>
  <si>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</si>
  <si>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</si>
  <si>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</si>
  <si>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</si>
  <si>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</si>
  <si>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</si>
  <si>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</si>
  <si>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</si>
  <si>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</si>
  <si>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</si>
  <si>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</si>
  <si>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</si>
  <si>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</si>
  <si>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</si>
  <si>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</si>
  <si>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</si>
  <si>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</si>
  <si>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</si>
  <si>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</si>
  <si>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</si>
  <si>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</si>
  <si>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</si>
  <si>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</si>
  <si>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</si>
  <si>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</si>
  <si>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</si>
  <si>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</si>
  <si>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</si>
  <si>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</si>
  <si>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</si>
  <si>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</si>
  <si>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</si>
  <si>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</si>
  <si>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</si>
  <si>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</si>
  <si>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</si>
  <si>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</si>
  <si>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</si>
  <si>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</si>
  <si>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</si>
  <si>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</si>
  <si>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</si>
  <si>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</si>
  <si>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</si>
  <si>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</si>
  <si>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</si>
  <si>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</si>
  <si>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</si>
  <si>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</si>
  <si>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</si>
  <si>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</si>
  <si>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</si>
  <si>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</si>
  <si>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</si>
  <si>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</si>
  <si>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</si>
  <si>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</si>
  <si>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</si>
  <si>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</si>
  <si>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</si>
  <si>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</si>
  <si>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</si>
  <si>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</si>
  <si>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</si>
  <si>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</si>
  <si>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</si>
  <si>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</si>
  <si>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</si>
  <si>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</si>
  <si>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</si>
  <si>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</si>
  <si>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</si>
  <si>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</si>
  <si>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</si>
  <si>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</si>
  <si>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</si>
  <si>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</si>
  <si>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</si>
  <si>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</si>
  <si>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</si>
  <si>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</si>
  <si>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</si>
  <si>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</si>
  <si>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</si>
  <si>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</si>
  <si>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</si>
  <si>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</si>
  <si>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</si>
  <si>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</si>
  <si>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</si>
  <si>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</si>
  <si>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</si>
  <si>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</si>
  <si>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</si>
  <si>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</si>
  <si>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</si>
  <si>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</si>
  <si>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</si>
  <si>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</si>
  <si>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</si>
  <si>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</si>
  <si>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</si>
  <si>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</si>
  <si>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</si>
  <si>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</si>
  <si>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</si>
  <si>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</si>
  <si>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</si>
  <si>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</si>
  <si>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</si>
  <si>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</si>
  <si>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</si>
  <si>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</si>
  <si>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</si>
  <si>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</si>
  <si>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</si>
  <si>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</si>
  <si>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</si>
  <si>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</si>
  <si>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</si>
  <si>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</si>
  <si>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</si>
  <si>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</si>
  <si>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</si>
  <si>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</si>
  <si>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</si>
  <si>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</si>
  <si>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</si>
  <si>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</si>
  <si>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</si>
  <si>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</si>
  <si>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</si>
  <si>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</si>
  <si>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</si>
  <si>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</si>
  <si>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</si>
  <si>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</si>
  <si>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</si>
  <si>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</si>
  <si>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</si>
  <si>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</si>
  <si>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</si>
  <si>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</si>
  <si>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</si>
  <si>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</si>
  <si>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</si>
  <si>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</si>
  <si>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</si>
  <si>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</si>
  <si>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</si>
  <si>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</si>
  <si>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</si>
  <si>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</si>
  <si>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</si>
  <si>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</si>
  <si>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</si>
  <si>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</si>
  <si>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</si>
  <si>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</si>
  <si>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</si>
  <si>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</si>
  <si>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</si>
  <si>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</si>
  <si>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</si>
  <si>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</si>
  <si>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</si>
  <si>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</si>
  <si>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</si>
  <si>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</si>
  <si>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</si>
  <si>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</si>
  <si>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</si>
  <si>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</si>
  <si>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</si>
  <si>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</si>
  <si>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</si>
  <si>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</si>
  <si>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</si>
  <si>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</si>
  <si>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</si>
  <si>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</si>
  <si>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</si>
  <si>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</si>
  <si>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</si>
  <si>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</si>
  <si>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</si>
  <si>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</si>
  <si>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</si>
  <si>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</si>
  <si>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</si>
  <si>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</si>
  <si>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</si>
  <si>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</si>
  <si>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</si>
  <si>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</si>
  <si>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</si>
  <si>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</si>
  <si>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</si>
  <si>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</si>
  <si>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</si>
  <si>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</si>
  <si>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</si>
  <si>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</si>
  <si>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</si>
  <si>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</si>
  <si>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</si>
  <si>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</si>
  <si>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</si>
  <si>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</si>
  <si>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</si>
  <si>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</si>
  <si>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</si>
  <si>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</si>
  <si>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</si>
  <si>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</si>
  <si>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</si>
  <si>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</si>
  <si>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</si>
  <si>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</si>
  <si>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</si>
  <si>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</si>
  <si>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</si>
  <si>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</si>
  <si>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</si>
  <si>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</si>
  <si>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</si>
  <si>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</si>
  <si>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</si>
  <si>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</si>
  <si>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</si>
  <si>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</si>
  <si>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</si>
  <si>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</si>
  <si>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</si>
  <si>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</si>
  <si>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</si>
  <si>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</si>
  <si>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</si>
  <si>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</si>
  <si>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</si>
  <si>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</si>
  <si>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</si>
  <si>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</si>
  <si>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</si>
  <si>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</si>
  <si>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</si>
  <si>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</si>
  <si>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</si>
  <si>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</si>
  <si>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</si>
  <si>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</si>
  <si>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</si>
  <si>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</si>
  <si>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</si>
  <si>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</si>
  <si>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</si>
  <si>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</si>
  <si>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</si>
  <si>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</si>
  <si>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</si>
  <si>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</si>
  <si>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</si>
  <si>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</si>
  <si>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</si>
  <si>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</si>
  <si>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</si>
  <si>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</si>
  <si>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</si>
  <si>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</si>
  <si>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</si>
  <si>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</si>
  <si>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</si>
  <si>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</si>
  <si>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</si>
  <si>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</si>
  <si>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</si>
  <si>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</si>
  <si>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</si>
  <si>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</si>
  <si>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</si>
  <si>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</si>
  <si>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</si>
  <si>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</si>
  <si>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</si>
  <si>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</si>
  <si>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</si>
  <si>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</si>
  <si>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</si>
  <si>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</si>
  <si>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</si>
  <si>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</si>
  <si>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</si>
  <si>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</si>
  <si>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</si>
  <si>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</si>
  <si>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</si>
  <si>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</si>
  <si>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</si>
  <si>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</si>
  <si>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</si>
  <si>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</si>
  <si>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</si>
  <si>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</si>
  <si>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</si>
  <si>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</si>
  <si>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</si>
  <si>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</si>
  <si>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</si>
  <si>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</si>
  <si>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</si>
  <si>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</si>
  <si>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</si>
  <si>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</si>
  <si>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</si>
  <si>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</si>
  <si>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</si>
  <si>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</si>
  <si>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</si>
  <si>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</si>
  <si>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</si>
  <si>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</si>
  <si>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</si>
  <si>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</si>
  <si>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</si>
  <si>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</si>
  <si>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</si>
  <si>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</si>
  <si>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</si>
  <si>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</si>
  <si>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</si>
  <si>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</si>
  <si>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</si>
  <si>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</si>
  <si>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</si>
  <si>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</si>
  <si>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</si>
  <si>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</si>
  <si>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</si>
  <si>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</si>
  <si>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</si>
  <si>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</si>
  <si>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</si>
  <si>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</si>
  <si>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</si>
  <si>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</si>
  <si>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</si>
  <si>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</si>
  <si>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</si>
  <si>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</si>
  <si>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</si>
  <si>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</si>
  <si>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</si>
  <si>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</si>
  <si>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</si>
  <si>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</si>
  <si>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</si>
  <si>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</si>
  <si>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</si>
  <si>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</si>
  <si>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</si>
  <si>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</si>
  <si>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</si>
  <si>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</si>
  <si>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</si>
  <si>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</si>
  <si>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</si>
  <si>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</si>
  <si>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</si>
  <si>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</si>
  <si>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</si>
  <si>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</si>
  <si>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</si>
  <si>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</si>
  <si>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</si>
  <si>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</si>
  <si>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</si>
  <si>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</si>
  <si>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</si>
  <si>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</si>
  <si>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</si>
  <si>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</si>
  <si>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</si>
  <si>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</si>
  <si>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</si>
  <si>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</si>
  <si>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</si>
  <si>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</si>
  <si>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</si>
  <si>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</si>
  <si>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</si>
  <si>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</si>
  <si>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</si>
  <si>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</si>
  <si>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</si>
  <si>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</si>
  <si>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</si>
  <si>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</si>
  <si>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</si>
  <si>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</si>
  <si>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</si>
  <si>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</si>
  <si>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</si>
  <si>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</si>
  <si>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</si>
  <si>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</si>
  <si>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</si>
  <si>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</si>
  <si>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</si>
  <si>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</si>
  <si>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</si>
  <si>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</si>
  <si>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</si>
  <si>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</si>
  <si>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</si>
  <si>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</si>
  <si>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</si>
  <si>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</si>
  <si>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</si>
  <si>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</si>
  <si>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</si>
  <si>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</si>
  <si>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</si>
  <si>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</si>
  <si>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</si>
  <si>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</si>
  <si>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</si>
  <si>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</si>
  <si>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</si>
  <si>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</si>
  <si>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</si>
  <si>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</si>
  <si>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</si>
  <si>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</si>
  <si>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</si>
  <si>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</si>
  <si>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</si>
  <si>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</si>
  <si>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</si>
  <si>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</si>
  <si>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</si>
  <si>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</si>
  <si>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</si>
  <si>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</si>
  <si>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</si>
  <si>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</si>
  <si>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</si>
  <si>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</si>
  <si>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</si>
  <si>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</si>
  <si>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</si>
  <si>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</si>
  <si>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</si>
  <si>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</si>
  <si>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</si>
  <si>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</si>
  <si>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</si>
  <si>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</si>
  <si>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</si>
  <si>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</si>
  <si>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</si>
  <si>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</si>
  <si>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</si>
  <si>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</si>
  <si>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</si>
  <si>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</si>
  <si>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</si>
  <si>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</si>
  <si>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</si>
  <si>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</si>
  <si>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</si>
  <si>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</si>
  <si>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</si>
  <si>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</si>
  <si>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</si>
  <si>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</si>
  <si>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</si>
  <si>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</si>
  <si>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</si>
  <si>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</si>
  <si>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</si>
  <si>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</si>
  <si>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</si>
  <si>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</si>
  <si>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</si>
  <si>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</si>
  <si>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</si>
  <si>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</si>
  <si>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</si>
  <si>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</si>
  <si>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</si>
  <si>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</si>
  <si>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</si>
  <si>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</si>
  <si>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</si>
  <si>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</si>
  <si>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</si>
  <si>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</si>
  <si>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</si>
  <si>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</si>
  <si>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</si>
  <si>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</si>
  <si>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</si>
  <si>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</si>
  <si>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</si>
  <si>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</si>
  <si>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</si>
  <si>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</si>
  <si>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</si>
  <si>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</si>
  <si>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</si>
  <si>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</si>
  <si>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</si>
  <si>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</si>
  <si>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</si>
  <si>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</si>
  <si>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</si>
  <si>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</si>
  <si>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</si>
  <si>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</si>
  <si>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</si>
  <si>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</si>
  <si>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</si>
  <si>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</si>
  <si>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</si>
  <si>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</si>
  <si>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</si>
  <si>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</si>
  <si>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</si>
  <si>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</si>
  <si>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</si>
  <si>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</si>
  <si>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</si>
  <si>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</si>
  <si>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</si>
  <si>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</si>
  <si>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</si>
  <si>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</si>
  <si>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</si>
  <si>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</si>
  <si>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</si>
  <si>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</si>
  <si>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</si>
  <si>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</si>
  <si>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</si>
  <si>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</si>
  <si>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</si>
  <si>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</si>
  <si>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</si>
  <si>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</si>
  <si>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</si>
  <si>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</si>
  <si>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</si>
  <si>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</si>
  <si>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</si>
  <si>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</si>
  <si>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</si>
  <si>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</si>
  <si>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</si>
  <si>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</si>
  <si>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</si>
  <si>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</si>
  <si>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</si>
  <si>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</si>
  <si>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</si>
  <si>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</si>
  <si>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</si>
  <si>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</si>
  <si>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</si>
  <si>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</si>
  <si>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</si>
  <si>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</si>
  <si>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</si>
  <si>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</si>
  <si>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</si>
  <si>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</si>
  <si>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</si>
  <si>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</si>
  <si>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</si>
  <si>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</si>
  <si>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</si>
  <si>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</si>
  <si>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</si>
  <si>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</si>
  <si>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</si>
  <si>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</si>
  <si>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</si>
  <si>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</si>
  <si>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</si>
  <si>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</si>
  <si>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</si>
  <si>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</si>
  <si>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</si>
  <si>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</si>
  <si>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</si>
  <si>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</si>
  <si>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</si>
  <si>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</si>
  <si>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</si>
  <si>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</si>
  <si>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</si>
  <si>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</si>
  <si>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</si>
  <si>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</si>
  <si>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</si>
  <si>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</si>
  <si>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</si>
  <si>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</si>
  <si>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</si>
  <si>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</si>
  <si>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</si>
  <si>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</si>
  <si>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</si>
  <si>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</si>
  <si>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</si>
  <si>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</si>
  <si>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</si>
  <si>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</si>
  <si>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</si>
  <si>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</si>
  <si>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</si>
  <si>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</si>
  <si>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</si>
  <si>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</si>
  <si>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</si>
  <si>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</si>
  <si>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</si>
  <si>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</si>
  <si>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</si>
  <si>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</si>
  <si>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</si>
  <si>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</si>
  <si>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</si>
  <si>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</si>
  <si>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</si>
  <si>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</si>
  <si>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</si>
  <si>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</si>
  <si>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</si>
  <si>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</si>
  <si>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</si>
  <si>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</si>
  <si>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</si>
  <si>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</si>
  <si>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</si>
  <si>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</si>
  <si>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</si>
  <si>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</si>
  <si>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</si>
  <si>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</si>
  <si>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</si>
  <si>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</si>
  <si>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</si>
  <si>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</si>
  <si>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</si>
  <si>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</si>
  <si>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</si>
  <si>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</si>
  <si>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</si>
  <si>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</si>
  <si>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</si>
  <si>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</si>
  <si>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</si>
  <si>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</si>
  <si>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</si>
  <si>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</si>
  <si>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</si>
  <si>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</si>
  <si>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</si>
  <si>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</si>
  <si>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</si>
  <si>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</si>
  <si>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</si>
  <si>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</si>
  <si>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</si>
  <si>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</si>
  <si>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</si>
  <si>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</si>
  <si>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</si>
  <si>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</si>
  <si>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</si>
  <si>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</si>
  <si>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</si>
  <si>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</si>
  <si>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</si>
  <si>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</si>
  <si>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</si>
  <si>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</si>
  <si>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</si>
  <si>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</si>
  <si>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</si>
  <si>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</si>
  <si>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</si>
  <si>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</si>
  <si>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</si>
  <si>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</si>
  <si>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</si>
  <si>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</si>
  <si>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</si>
  <si>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</si>
  <si>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</si>
  <si>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</si>
  <si>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</si>
  <si>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</si>
  <si>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</si>
  <si>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</si>
  <si>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</si>
  <si>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</si>
  <si>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</si>
  <si>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</si>
  <si>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</si>
  <si>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</si>
  <si>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</si>
  <si>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</si>
  <si>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</si>
  <si>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</si>
  <si>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</si>
  <si>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</si>
  <si>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</si>
  <si>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</si>
  <si>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</si>
  <si>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</si>
  <si>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</si>
  <si>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</si>
  <si>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</si>
  <si>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</si>
  <si>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</si>
  <si>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</si>
  <si>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</si>
  <si>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</si>
  <si>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</si>
  <si>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</si>
  <si>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</si>
  <si>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</si>
  <si>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</si>
  <si>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</si>
  <si>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</si>
  <si>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</si>
  <si>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</si>
  <si>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</si>
  <si>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</si>
  <si>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</si>
  <si>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</si>
  <si>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</si>
  <si>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</si>
  <si>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</si>
  <si>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</si>
  <si>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</si>
  <si>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</si>
  <si>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</si>
  <si>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</si>
  <si>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</si>
  <si>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</si>
  <si>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</si>
  <si>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</si>
  <si>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</si>
  <si>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</si>
  <si>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</si>
  <si>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</si>
  <si>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</si>
  <si>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</si>
  <si>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</si>
  <si>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</si>
  <si>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</si>
  <si>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</si>
  <si>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</si>
  <si>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</si>
  <si>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</si>
  <si>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</si>
  <si>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</si>
  <si>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</si>
  <si>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</si>
  <si>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</si>
  <si>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</si>
  <si>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</si>
  <si>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</si>
  <si>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</si>
  <si>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</si>
  <si>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</si>
  <si>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</si>
  <si>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</si>
  <si>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</si>
  <si>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</si>
  <si>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</si>
  <si>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</si>
  <si>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</si>
  <si>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</si>
  <si>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</si>
  <si>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</si>
  <si>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</si>
  <si>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</si>
  <si>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</si>
  <si>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</si>
  <si>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</si>
  <si>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</si>
  <si>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</si>
  <si>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</si>
  <si>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</si>
  <si>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</si>
  <si>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</si>
  <si>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</si>
  <si>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</si>
  <si>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</si>
  <si>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</si>
  <si>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</si>
  <si>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</si>
  <si>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</si>
  <si>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</si>
  <si>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</si>
  <si>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</si>
  <si>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</si>
  <si>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</si>
  <si>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</si>
  <si>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</si>
  <si>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</si>
  <si>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</si>
  <si>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</si>
  <si>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</si>
  <si>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</si>
  <si>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</si>
  <si>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</si>
  <si>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</si>
  <si>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</si>
  <si>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</si>
  <si>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</si>
  <si>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</si>
  <si>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</si>
  <si>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</si>
  <si>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</si>
  <si>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</si>
  <si>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</si>
  <si>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</si>
  <si>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</si>
  <si>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</si>
  <si>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</si>
  <si>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</si>
  <si>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</si>
  <si>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</si>
  <si>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</si>
  <si>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</si>
  <si>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</si>
  <si>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</si>
  <si>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</si>
  <si>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</si>
  <si>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</si>
  <si>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</si>
  <si>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</si>
  <si>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</si>
  <si>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</si>
  <si>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</si>
  <si>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</si>
  <si>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</si>
  <si>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</si>
  <si>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</si>
  <si>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</si>
  <si>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</si>
  <si>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</si>
  <si>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</si>
  <si>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</si>
  <si>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</si>
  <si>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</si>
  <si>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</si>
  <si>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</si>
  <si>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</si>
  <si>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</si>
  <si>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</si>
  <si>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</si>
  <si>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</si>
  <si>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</si>
  <si>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</si>
  <si>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</si>
  <si>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</si>
  <si>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</si>
  <si>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</si>
  <si>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</si>
  <si>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</si>
  <si>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</si>
  <si>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</si>
  <si>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</si>
  <si>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</si>
  <si>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</si>
  <si>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</si>
  <si>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</si>
  <si>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</si>
  <si>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</si>
  <si>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</si>
  <si>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</si>
  <si>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</si>
  <si>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</si>
  <si>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</si>
  <si>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</si>
  <si>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</si>
  <si>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</si>
  <si>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</si>
  <si>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</si>
  <si>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</si>
  <si>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</si>
  <si>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</si>
  <si>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</si>
  <si>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</si>
  <si>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</si>
  <si>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</si>
  <si>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</si>
  <si>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</si>
  <si>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</si>
  <si>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</si>
  <si>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</si>
  <si>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</si>
  <si>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</si>
  <si>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</si>
  <si>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</si>
  <si>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</si>
  <si>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</si>
  <si>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</si>
  <si>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</si>
  <si>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</si>
  <si>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</si>
  <si>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</si>
  <si>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</si>
  <si>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</si>
  <si>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</si>
  <si>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</si>
  <si>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</si>
  <si>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</si>
  <si>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</si>
  <si>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</si>
  <si>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</si>
  <si>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</si>
  <si>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</si>
  <si>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</si>
  <si>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</si>
  <si>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</si>
  <si>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</si>
  <si>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</si>
  <si>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</si>
  <si>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</si>
  <si>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</si>
  <si>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</si>
  <si>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</si>
  <si>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</si>
  <si>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</si>
  <si>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</si>
  <si>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</si>
  <si>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</si>
  <si>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</si>
  <si>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</si>
  <si>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</si>
  <si>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</si>
  <si>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</si>
  <si>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</si>
  <si>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</si>
  <si>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</si>
  <si>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</si>
  <si>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</si>
  <si>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</si>
  <si>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</si>
  <si>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</si>
  <si>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</si>
  <si>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</si>
  <si>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</si>
  <si>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</si>
  <si>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</si>
  <si>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</si>
  <si>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</si>
  <si>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</si>
  <si>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</si>
  <si>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</si>
  <si>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</si>
  <si>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</si>
  <si>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</si>
  <si>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</si>
  <si>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</si>
  <si>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</si>
  <si>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</si>
  <si>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</si>
  <si>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</si>
  <si>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</si>
  <si>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</si>
  <si>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</si>
  <si>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</si>
  <si>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</si>
  <si>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</si>
  <si>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</si>
  <si>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</si>
  <si>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</si>
  <si>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</si>
  <si>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</si>
  <si>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</si>
  <si>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</si>
  <si>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</si>
  <si>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</si>
  <si>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</si>
  <si>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</si>
  <si>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</si>
  <si>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</si>
  <si>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</si>
  <si>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</si>
  <si>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</si>
  <si>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</si>
  <si>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</si>
  <si>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</si>
  <si>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</si>
  <si>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</si>
  <si>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</si>
  <si>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</si>
  <si>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</si>
  <si>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</si>
  <si>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</si>
  <si>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</si>
  <si>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</si>
  <si>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</si>
  <si>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</si>
  <si>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</si>
  <si>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</si>
  <si>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</si>
  <si>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</si>
  <si>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</si>
  <si>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</si>
  <si>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</si>
  <si>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</si>
  <si>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</si>
  <si>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</si>
  <si>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</si>
  <si>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</si>
  <si>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</si>
  <si>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</si>
  <si>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</si>
  <si>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</si>
  <si>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</si>
  <si>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</si>
  <si>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</si>
  <si>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</si>
  <si>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</si>
  <si>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</si>
  <si>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</si>
  <si>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</si>
  <si>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</si>
  <si>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</si>
  <si>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</si>
  <si>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</si>
  <si>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</si>
  <si>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</si>
  <si>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</si>
  <si>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</si>
  <si>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</si>
  <si>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</si>
  <si>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</si>
  <si>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</si>
  <si>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</si>
  <si>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</si>
  <si>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</si>
  <si>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</si>
  <si>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</si>
  <si>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</si>
  <si>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</si>
  <si>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</si>
  <si>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</si>
  <si>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</si>
  <si>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</si>
  <si>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</si>
  <si>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</si>
  <si>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</si>
  <si>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</si>
  <si>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</si>
  <si>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</si>
  <si>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</si>
  <si>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</si>
  <si>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</si>
  <si>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</si>
  <si>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</si>
  <si>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</si>
  <si>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</si>
  <si>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</si>
  <si>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</si>
  <si>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</si>
  <si>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</si>
  <si>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</si>
  <si>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</si>
  <si>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</si>
  <si>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</si>
  <si>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</si>
  <si>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</si>
  <si>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</si>
  <si>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</si>
  <si>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</si>
  <si>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</si>
  <si>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</si>
  <si>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</si>
  <si>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</si>
  <si>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</si>
  <si>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</si>
  <si>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</si>
  <si>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</si>
  <si>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</si>
  <si>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</si>
  <si>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</si>
  <si>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</si>
  <si>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</si>
  <si>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</si>
  <si>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</si>
  <si>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</si>
  <si>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</si>
  <si>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</si>
  <si>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</si>
  <si>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</si>
  <si>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</si>
  <si>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</si>
  <si>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</si>
  <si>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</si>
  <si>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</si>
  <si>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</si>
  <si>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</si>
  <si>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</si>
  <si>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</si>
  <si>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</si>
  <si>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</si>
  <si>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</si>
  <si>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</si>
  <si>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</si>
  <si>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</si>
  <si>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</si>
  <si>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</si>
  <si>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</si>
  <si>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</si>
  <si>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</si>
  <si>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</si>
  <si>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</si>
  <si>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</si>
  <si>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</si>
  <si>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</si>
  <si>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</si>
  <si>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</si>
  <si>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</si>
  <si>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</si>
  <si>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</si>
  <si>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</si>
  <si>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</si>
  <si>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</si>
  <si>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</si>
  <si>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</si>
  <si>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</si>
  <si>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</si>
  <si>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</si>
  <si>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</si>
  <si>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</si>
  <si>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</si>
  <si>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</si>
  <si>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</si>
  <si>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</si>
  <si>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</si>
  <si>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</si>
  <si>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</si>
  <si>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</si>
  <si>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</si>
  <si>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</si>
  <si>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</si>
  <si>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</si>
  <si>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</si>
  <si>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</si>
  <si>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</si>
  <si>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</si>
  <si>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</si>
  <si>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</si>
  <si>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</si>
  <si>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</si>
  <si>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</si>
  <si>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</si>
  <si>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</si>
  <si>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</si>
  <si>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</si>
  <si>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</si>
  <si>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</si>
  <si>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</si>
  <si>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</si>
  <si>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</si>
  <si>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</si>
  <si>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</si>
  <si>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</si>
  <si>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</si>
  <si>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</si>
  <si>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</si>
  <si>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</si>
  <si>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</si>
  <si>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</si>
  <si>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</si>
  <si>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</si>
  <si>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</si>
  <si>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</si>
  <si>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</si>
  <si>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</si>
  <si>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</si>
  <si>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</si>
  <si>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</si>
  <si>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</si>
  <si>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</si>
  <si>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</si>
  <si>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</si>
  <si>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</si>
  <si>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</si>
  <si>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</si>
  <si>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</si>
  <si>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</si>
  <si>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</si>
  <si>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</si>
  <si>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</si>
  <si>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</si>
  <si>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</si>
  <si>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</si>
  <si>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</si>
  <si>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</si>
  <si>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</si>
  <si>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</si>
  <si>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</si>
  <si>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</si>
  <si>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</si>
  <si>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</si>
  <si>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</si>
  <si>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</si>
  <si>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</si>
  <si>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</si>
  <si>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</si>
  <si>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</si>
  <si>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</si>
  <si>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</si>
  <si>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</si>
  <si>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</si>
  <si>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</si>
  <si>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</si>
  <si>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</si>
  <si>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</si>
  <si>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</si>
  <si>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</si>
  <si>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</si>
  <si>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</si>
  <si>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</si>
  <si>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</si>
  <si>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</si>
  <si>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</si>
  <si>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</si>
  <si>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</si>
  <si>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</si>
  <si>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</si>
  <si>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</si>
  <si>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</si>
  <si>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</si>
  <si>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</si>
  <si>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</si>
  <si>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</si>
  <si>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</si>
  <si>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</si>
  <si>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</si>
  <si>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</si>
  <si>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</si>
  <si>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</si>
  <si>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</si>
  <si>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</si>
  <si>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</si>
  <si>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</si>
  <si>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</si>
  <si>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</si>
  <si>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</si>
  <si>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</si>
  <si>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</si>
  <si>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</si>
  <si>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</si>
  <si>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</si>
  <si>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</si>
  <si>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</si>
  <si>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</si>
  <si>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</si>
  <si>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</si>
  <si>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</si>
  <si>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</si>
  <si>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</si>
  <si>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</si>
  <si>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</si>
  <si>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</si>
  <si>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</si>
  <si>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</si>
  <si>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</si>
  <si>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</si>
  <si>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</si>
  <si>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</si>
  <si>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</si>
  <si>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</si>
  <si>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</si>
  <si>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</si>
  <si>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</si>
  <si>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</si>
  <si>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</si>
  <si>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</si>
  <si>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</si>
  <si>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</si>
  <si>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</si>
  <si>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</si>
  <si>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</si>
  <si>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</si>
  <si>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</si>
  <si>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</si>
  <si>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</si>
  <si>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</si>
  <si>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</si>
  <si>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</si>
  <si>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</si>
  <si>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</si>
  <si>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</si>
  <si>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</si>
  <si>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</si>
  <si>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</si>
  <si>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</si>
  <si>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</si>
  <si>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</si>
  <si>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</si>
  <si>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</si>
  <si>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</si>
  <si>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</si>
  <si>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</si>
  <si>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</si>
  <si>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</si>
  <si>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</si>
  <si>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</si>
  <si>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</si>
  <si>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</si>
  <si>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</si>
  <si>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</si>
  <si>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</si>
  <si>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</si>
  <si>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</si>
  <si>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</si>
  <si>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</si>
  <si>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</si>
  <si>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</si>
  <si>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</si>
  <si>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</si>
  <si>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</si>
  <si>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</si>
  <si>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</si>
  <si>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</si>
  <si>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</si>
  <si>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</si>
  <si>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</si>
  <si>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</si>
  <si>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</si>
  <si>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</si>
  <si>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</si>
  <si>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</si>
  <si>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</si>
  <si>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</si>
  <si>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</si>
  <si>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</si>
  <si>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</si>
  <si>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</si>
  <si>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</si>
  <si>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</si>
  <si>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</si>
  <si>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</si>
  <si>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</si>
  <si>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</si>
  <si>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</si>
  <si>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</si>
  <si>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</si>
  <si>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</si>
  <si>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</si>
  <si>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</si>
  <si>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</si>
  <si>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</si>
  <si>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</si>
  <si>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</si>
  <si>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</si>
  <si>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</si>
  <si>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</si>
  <si>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</si>
  <si>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</si>
  <si>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</si>
  <si>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</si>
  <si>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</si>
  <si>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</si>
  <si>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</si>
  <si>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</si>
  <si>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</si>
  <si>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</si>
  <si>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</si>
  <si>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</si>
  <si>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</si>
  <si>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</si>
  <si>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</si>
  <si>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</si>
  <si>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</si>
  <si>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</si>
  <si>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</si>
  <si>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</si>
  <si>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</si>
  <si>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</si>
  <si>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</si>
  <si>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</si>
  <si>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</si>
  <si>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</si>
  <si>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</si>
  <si>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</si>
  <si>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</si>
  <si>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</si>
  <si>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</si>
  <si>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</si>
  <si>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</si>
  <si>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</si>
  <si>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</si>
  <si>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</si>
  <si>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</si>
  <si>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</si>
  <si>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</si>
  <si>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</si>
  <si>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</si>
  <si>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</si>
  <si>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</si>
  <si>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</si>
  <si>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</si>
  <si>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</si>
  <si>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</si>
  <si>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</si>
  <si>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</si>
  <si>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</si>
  <si>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</si>
  <si>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</si>
  <si>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</si>
  <si>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</si>
  <si>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</si>
  <si>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</si>
  <si>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</si>
  <si>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</si>
  <si>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</si>
  <si>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</si>
  <si>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</si>
  <si>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</si>
  <si>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</si>
  <si>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</si>
  <si>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</si>
  <si>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</si>
  <si>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</si>
  <si>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</si>
  <si>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</si>
  <si>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</si>
  <si>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</si>
  <si>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</si>
  <si>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</si>
  <si>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</si>
  <si>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</si>
  <si>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</si>
  <si>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</si>
  <si>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</si>
  <si>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</si>
  <si>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</si>
  <si>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</si>
  <si>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</si>
  <si>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</si>
  <si>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</si>
  <si>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</si>
  <si>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</si>
  <si>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</si>
  <si>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</si>
  <si>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</si>
  <si>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</si>
  <si>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</si>
  <si>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</si>
  <si>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</si>
  <si>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</si>
  <si>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</si>
  <si>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</si>
  <si>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</si>
  <si>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</si>
  <si>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</si>
  <si>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</si>
  <si>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</si>
  <si>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</si>
  <si>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</si>
  <si>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</si>
  <si>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</si>
  <si>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</si>
  <si>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</si>
  <si>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</si>
  <si>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</si>
  <si>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</si>
  <si>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</si>
  <si>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</si>
  <si>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</si>
  <si>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</si>
  <si>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</si>
  <si>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</si>
  <si>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</si>
  <si>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</si>
  <si>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</si>
  <si>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</si>
  <si>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</si>
  <si>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</si>
  <si>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</si>
  <si>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</si>
  <si>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</si>
  <si>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</si>
  <si>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</si>
  <si>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</si>
  <si>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</si>
  <si>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</si>
  <si>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</si>
  <si>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</si>
  <si>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</si>
  <si>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</si>
  <si>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</si>
  <si>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</si>
  <si>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</si>
  <si>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</si>
  <si>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</si>
  <si>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</si>
  <si>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</si>
  <si>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</si>
  <si>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</si>
  <si>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</si>
  <si>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</si>
  <si>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</si>
  <si>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</si>
  <si>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</si>
  <si>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</si>
  <si>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</si>
  <si>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</si>
  <si>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</si>
  <si>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</si>
  <si>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</si>
  <si>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</si>
  <si>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</si>
  <si>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</si>
  <si>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</si>
  <si>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</si>
  <si>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</si>
  <si>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</si>
  <si>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</si>
  <si>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</si>
  <si>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</si>
  <si>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</si>
  <si>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</si>
  <si>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</si>
  <si>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</si>
  <si>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</si>
  <si>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</si>
  <si>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</si>
  <si>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</si>
  <si>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</si>
  <si>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</si>
  <si>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</si>
  <si>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</si>
  <si>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</si>
  <si>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</si>
  <si>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</si>
  <si>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</si>
  <si>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</si>
  <si>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</si>
  <si>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</si>
  <si>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</si>
  <si>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</si>
  <si>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</si>
  <si>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</si>
  <si>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</si>
  <si>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</si>
  <si>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</si>
  <si>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</si>
  <si>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</si>
  <si>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</si>
  <si>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</si>
  <si>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</si>
  <si>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</si>
  <si>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</si>
  <si>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</si>
  <si>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</si>
  <si>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</si>
  <si>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</si>
  <si>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</si>
  <si>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</si>
  <si>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</si>
  <si>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</si>
  <si>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</si>
  <si>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</si>
  <si>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</si>
  <si>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</si>
  <si>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</si>
  <si>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</si>
  <si>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</si>
  <si>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</si>
  <si>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</si>
  <si>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</si>
  <si>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</si>
  <si>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</si>
  <si>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</si>
  <si>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</si>
  <si>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</si>
  <si>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</si>
  <si>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</si>
  <si>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</si>
  <si>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</si>
  <si>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</si>
  <si>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</si>
  <si>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</si>
  <si>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</si>
  <si>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</si>
  <si>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</si>
  <si>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</si>
  <si>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</si>
  <si>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</si>
  <si>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</si>
  <si>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</si>
  <si>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</si>
  <si>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</si>
  <si>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</si>
  <si>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</si>
  <si>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</si>
  <si>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</si>
  <si>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</si>
  <si>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</si>
  <si>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</si>
  <si>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</si>
  <si>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</si>
  <si>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</si>
  <si>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</si>
  <si>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</si>
  <si>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</si>
  <si>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</si>
  <si>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</si>
  <si>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</si>
  <si>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</si>
  <si>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</si>
  <si>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</si>
  <si>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</si>
  <si>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</si>
  <si>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</si>
  <si>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</si>
  <si>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</si>
  <si>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</si>
  <si>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</si>
  <si>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</si>
  <si>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</si>
  <si>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</si>
  <si>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</si>
  <si>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</si>
  <si>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</si>
  <si>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</si>
  <si>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</si>
  <si>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</si>
  <si>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</si>
  <si>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</si>
  <si>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</si>
  <si>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</si>
  <si>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</si>
  <si>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</si>
  <si>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</si>
  <si>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</si>
  <si>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</si>
  <si>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</si>
  <si>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</si>
  <si>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</si>
  <si>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</si>
  <si>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</si>
  <si>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</si>
  <si>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</si>
  <si>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</si>
  <si>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</si>
  <si>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</si>
  <si>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</si>
  <si>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</si>
  <si>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</si>
  <si>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</si>
  <si>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</si>
  <si>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</si>
  <si>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</si>
  <si>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</si>
  <si>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</si>
  <si>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</si>
  <si>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</si>
  <si>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</si>
  <si>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</si>
  <si>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</si>
  <si>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</si>
  <si>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</si>
  <si>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</si>
  <si>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</si>
  <si>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</si>
  <si>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</si>
  <si>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</si>
  <si>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</si>
  <si>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</si>
  <si>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</si>
  <si>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</si>
  <si>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</si>
  <si>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</si>
  <si>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</si>
  <si>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</si>
  <si>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</si>
  <si>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</si>
  <si>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</si>
  <si>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</si>
  <si>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</si>
  <si>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</si>
  <si>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</si>
  <si>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</si>
  <si>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</si>
  <si>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</si>
  <si>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</si>
  <si>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</si>
  <si>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</si>
  <si>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</si>
  <si>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</si>
  <si>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</si>
  <si>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</si>
  <si>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</si>
  <si>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</si>
  <si>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</si>
  <si>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</si>
  <si>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</si>
  <si>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</si>
  <si>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</si>
  <si>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</si>
  <si>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</si>
  <si>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</si>
  <si>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</si>
  <si>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</si>
  <si>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</si>
  <si>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</si>
  <si>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</si>
  <si>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</si>
  <si>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</si>
  <si>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</si>
  <si>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</si>
  <si>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</si>
  <si>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</si>
  <si>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</si>
  <si>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</si>
  <si>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</si>
  <si>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</si>
  <si>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</si>
  <si>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</si>
  <si>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</si>
  <si>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</si>
  <si>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</si>
  <si>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</si>
  <si>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</si>
  <si>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</si>
  <si>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</si>
  <si>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</si>
  <si>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</si>
  <si>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</si>
  <si>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</si>
  <si>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</si>
  <si>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</si>
  <si>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</si>
  <si>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</si>
  <si>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</si>
  <si>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</si>
  <si>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</si>
  <si>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</si>
  <si>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</si>
  <si>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</si>
  <si>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</si>
  <si>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</si>
  <si>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</si>
  <si>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</si>
  <si>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</si>
  <si>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</si>
  <si>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</si>
  <si>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</si>
  <si>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</si>
  <si>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</si>
  <si>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</si>
  <si>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</si>
  <si>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</si>
  <si>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</si>
  <si>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</si>
  <si>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</si>
  <si>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</si>
  <si>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</si>
  <si>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</si>
  <si>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</si>
  <si>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</si>
  <si>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</si>
  <si>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</si>
  <si>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</si>
  <si>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</si>
  <si>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</si>
  <si>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</si>
  <si>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</si>
  <si>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</si>
  <si>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</si>
  <si>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</si>
  <si>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</si>
  <si>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</si>
  <si>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</si>
  <si>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</si>
  <si>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</si>
  <si>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</si>
  <si>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</si>
  <si>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</si>
  <si>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</si>
  <si>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</si>
  <si>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</si>
  <si>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</si>
  <si>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</si>
  <si>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</si>
  <si>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</si>
  <si>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</si>
  <si>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</si>
  <si>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</si>
  <si>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</si>
  <si>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</si>
  <si>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</si>
  <si>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</si>
  <si>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</si>
  <si>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</si>
  <si>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</si>
  <si>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</si>
  <si>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</si>
  <si>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</si>
  <si>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</si>
  <si>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</si>
  <si>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</si>
  <si>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</si>
  <si>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</si>
  <si>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</si>
  <si>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</si>
  <si>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</si>
  <si>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</si>
  <si>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</si>
  <si>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</si>
  <si>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</si>
  <si>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</si>
  <si>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</si>
  <si>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</si>
  <si>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</si>
  <si>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</si>
  <si>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</si>
  <si>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</si>
  <si>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</si>
  <si>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</si>
  <si>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</si>
  <si>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</si>
  <si>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</si>
  <si>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</si>
  <si>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</si>
  <si>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</si>
  <si>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</si>
  <si>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</si>
  <si>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</si>
  <si>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</si>
  <si>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</si>
  <si>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</si>
  <si>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</si>
  <si>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</si>
  <si>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</si>
  <si>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</si>
  <si>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</si>
  <si>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</si>
  <si>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</si>
  <si>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</si>
  <si>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</si>
  <si>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</si>
  <si>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</si>
  <si>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</si>
  <si>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</si>
  <si>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</si>
  <si>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</si>
  <si>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</si>
  <si>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</si>
  <si>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</si>
  <si>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</si>
  <si>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</si>
  <si>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</si>
  <si>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</si>
  <si>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</si>
  <si>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</si>
  <si>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</si>
  <si>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</si>
  <si>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</si>
  <si>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</si>
  <si>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</si>
  <si>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</si>
  <si>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</si>
  <si>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</si>
  <si>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</si>
  <si>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</si>
  <si>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</si>
  <si>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</si>
  <si>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</si>
  <si>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</si>
  <si>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</si>
  <si>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</si>
  <si>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</si>
  <si>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</si>
  <si>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</si>
  <si>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</si>
  <si>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</si>
  <si>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</si>
  <si>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</si>
  <si>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</si>
  <si>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</si>
  <si>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</si>
  <si>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</si>
  <si>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</si>
  <si>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</si>
  <si>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</si>
  <si>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</si>
  <si>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</si>
  <si>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</si>
  <si>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</si>
  <si>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</si>
  <si>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</si>
  <si>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</si>
  <si>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</si>
  <si>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</si>
  <si>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</si>
  <si>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</si>
  <si>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</si>
  <si>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</si>
  <si>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</si>
  <si>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</si>
  <si>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</si>
  <si>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</si>
  <si>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</si>
  <si>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</si>
  <si>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</si>
  <si>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</si>
  <si>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</si>
  <si>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</si>
  <si>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</si>
  <si>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</si>
  <si>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</si>
  <si>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</si>
  <si>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</si>
  <si>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</si>
  <si>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</si>
  <si>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</si>
  <si>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</si>
  <si>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</si>
  <si>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</si>
  <si>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</si>
  <si>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</si>
  <si>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</si>
  <si>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</si>
  <si>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</si>
  <si>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</si>
  <si>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</si>
  <si>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</si>
  <si>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</si>
  <si>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</si>
  <si>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</si>
  <si>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</si>
  <si>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</si>
  <si>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</si>
  <si>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</si>
  <si>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</si>
  <si>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</si>
  <si>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</si>
  <si>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</si>
  <si>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</si>
  <si>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</si>
  <si>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</si>
  <si>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</si>
  <si>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</si>
  <si>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</si>
  <si>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</si>
  <si>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</si>
  <si>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</si>
  <si>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</si>
  <si>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</si>
  <si>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</si>
  <si>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</si>
  <si>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</si>
  <si>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</si>
  <si>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</si>
  <si>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</si>
  <si>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</si>
  <si>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</si>
  <si>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</si>
  <si>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</si>
  <si>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</si>
  <si>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</si>
  <si>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</si>
  <si>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</si>
  <si>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</si>
  <si>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</si>
  <si>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</si>
  <si>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</si>
  <si>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</si>
  <si>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</si>
  <si>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</si>
  <si>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</si>
  <si>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</si>
  <si>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</si>
  <si>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</si>
  <si>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</si>
  <si>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</si>
  <si>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</si>
  <si>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</si>
  <si>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</si>
  <si>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</si>
  <si>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</si>
  <si>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</si>
  <si>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</si>
  <si>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</si>
  <si>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</si>
  <si>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</si>
  <si>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</si>
  <si>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</si>
  <si>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</si>
  <si>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</si>
  <si>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</si>
  <si>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</si>
  <si>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</si>
  <si>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</si>
  <si>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</si>
  <si>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</si>
  <si>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</si>
  <si>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</si>
  <si>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</si>
  <si>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</si>
  <si>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</si>
  <si>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</si>
  <si>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</si>
  <si>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</si>
  <si>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</si>
  <si>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</si>
  <si>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</si>
  <si>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</si>
  <si>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</si>
  <si>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</si>
  <si>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</si>
  <si>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</si>
  <si>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</si>
  <si>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</si>
  <si>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</si>
  <si>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</si>
  <si>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</si>
  <si>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</si>
  <si>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</si>
  <si>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</si>
  <si>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</si>
  <si>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</si>
  <si>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</si>
  <si>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</si>
  <si>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</si>
  <si>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</si>
  <si>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</si>
  <si>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</si>
  <si>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</si>
  <si>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</si>
  <si>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</si>
  <si>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</si>
  <si>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</si>
  <si>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</si>
  <si>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</si>
  <si>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</si>
  <si>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</si>
  <si>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</si>
  <si>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</si>
  <si>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</si>
  <si>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</si>
  <si>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</si>
  <si>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</si>
  <si>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</si>
  <si>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</si>
  <si>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</si>
  <si>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</si>
  <si>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</si>
  <si>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</si>
  <si>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</si>
  <si>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</si>
  <si>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</si>
  <si>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</si>
  <si>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</si>
  <si>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</si>
  <si>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</si>
  <si>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</si>
  <si>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</si>
  <si>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</si>
  <si>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</si>
  <si>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</si>
  <si>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</si>
  <si>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</si>
  <si>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</si>
  <si>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</si>
  <si>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</si>
  <si>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</si>
  <si>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</si>
  <si>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</si>
  <si>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</si>
  <si>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</si>
  <si>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</si>
  <si>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</si>
  <si>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</si>
  <si>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</si>
  <si>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</si>
  <si>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</si>
  <si>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</si>
  <si>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</si>
  <si>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</si>
  <si>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</si>
  <si>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</si>
  <si>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</si>
  <si>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</si>
  <si>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</si>
  <si>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</si>
  <si>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</si>
  <si>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</si>
  <si>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</si>
  <si>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</si>
  <si>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</si>
  <si>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</si>
  <si>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</si>
  <si>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</si>
  <si>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</si>
  <si>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</si>
  <si>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</si>
  <si>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</si>
  <si>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</si>
  <si>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</si>
  <si>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</si>
  <si>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</si>
  <si>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</si>
  <si>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</si>
  <si>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</si>
  <si>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</si>
  <si>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</si>
  <si>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</si>
  <si>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</si>
  <si>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</si>
  <si>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</si>
  <si>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</si>
  <si>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</si>
  <si>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</si>
  <si>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</si>
  <si>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</si>
  <si>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</si>
  <si>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</si>
  <si>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</si>
  <si>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</si>
  <si>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</si>
  <si>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</si>
  <si>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</si>
  <si>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</si>
  <si>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</si>
  <si>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</si>
  <si>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</si>
  <si>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</si>
  <si>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</si>
  <si>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</si>
  <si>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</si>
  <si>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</si>
  <si>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</si>
  <si>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</si>
  <si>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</si>
  <si>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</si>
  <si>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</si>
  <si>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</si>
  <si>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</si>
  <si>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</si>
  <si>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</si>
  <si>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</si>
  <si>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</si>
  <si>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</si>
  <si>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</si>
  <si>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</si>
  <si>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</si>
  <si>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</si>
  <si>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</si>
  <si>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</si>
  <si>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</si>
  <si>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</si>
  <si>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</si>
  <si>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</si>
  <si>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</si>
  <si>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</si>
  <si>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</si>
  <si>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</si>
  <si>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</si>
  <si>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</si>
  <si>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</si>
  <si>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</si>
  <si>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</si>
  <si>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</si>
  <si>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</si>
  <si>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</si>
  <si>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</si>
  <si>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</si>
  <si>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</si>
  <si>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</si>
  <si>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</si>
  <si>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</si>
  <si>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</si>
  <si>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</si>
  <si>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</si>
  <si>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</si>
  <si>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</si>
  <si>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</si>
  <si>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</si>
  <si>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</si>
  <si>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</si>
  <si>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</si>
  <si>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</si>
  <si>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</si>
  <si>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</si>
  <si>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</si>
  <si>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</si>
  <si>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</si>
  <si>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</si>
  <si>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</si>
  <si>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</si>
  <si>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</si>
  <si>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</si>
  <si>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</si>
  <si>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</si>
  <si>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</si>
  <si>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</si>
  <si>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</si>
  <si>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</si>
  <si>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</si>
  <si>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</si>
  <si>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</si>
  <si>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</si>
  <si>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</si>
  <si>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</si>
  <si>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</si>
  <si>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</si>
  <si>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</si>
  <si>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</si>
  <si>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</si>
  <si>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</si>
  <si>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</si>
  <si>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</si>
  <si>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</si>
  <si>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</si>
  <si>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</si>
  <si>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</si>
  <si>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</si>
  <si>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</si>
  <si>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</si>
  <si>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</si>
  <si>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</si>
  <si>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</si>
  <si>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</si>
  <si>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</si>
  <si>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</si>
  <si>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</si>
  <si>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</si>
  <si>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</si>
  <si>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</si>
  <si>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</si>
  <si>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</si>
  <si>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</si>
  <si>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</si>
  <si>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</si>
  <si>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</si>
  <si>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</si>
  <si>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</si>
  <si>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</si>
  <si>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</si>
  <si>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</si>
  <si>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</si>
  <si>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</si>
  <si>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</si>
  <si>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</si>
  <si>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</si>
  <si>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</si>
  <si>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</si>
  <si>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</si>
  <si>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</si>
  <si>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</si>
  <si>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</si>
  <si>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</si>
  <si>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</si>
  <si>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</si>
  <si>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</si>
  <si>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</si>
  <si>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</si>
  <si>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</si>
  <si>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</si>
  <si>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</si>
  <si>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</si>
  <si>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</si>
  <si>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</si>
  <si>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</si>
  <si>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</si>
  <si>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</si>
  <si>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</si>
  <si>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</si>
  <si>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</si>
  <si>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</si>
  <si>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</si>
  <si>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</si>
  <si>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</si>
  <si>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</si>
  <si>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</si>
  <si>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</si>
  <si>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</si>
  <si>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</si>
  <si>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</si>
  <si>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</si>
  <si>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</si>
  <si>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</si>
  <si>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</si>
  <si>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</si>
  <si>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</si>
  <si>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</si>
  <si>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</si>
  <si>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</si>
  <si>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</si>
  <si>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</si>
  <si>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</si>
  <si>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</si>
  <si>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</si>
  <si>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</si>
  <si>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</si>
  <si>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</si>
  <si>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</si>
  <si>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</si>
  <si>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</si>
  <si>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</si>
  <si>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</si>
  <si>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</si>
  <si>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</si>
  <si>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</si>
  <si>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</si>
  <si>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</si>
  <si>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</si>
  <si>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</si>
  <si>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</si>
  <si>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</si>
  <si>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</si>
  <si>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</si>
  <si>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</si>
  <si>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</si>
  <si>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</si>
  <si>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</si>
  <si>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</si>
  <si>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</si>
  <si>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</si>
  <si>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</si>
  <si>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</si>
  <si>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</si>
  <si>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</si>
  <si>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</si>
  <si>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</si>
  <si>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</si>
  <si>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</si>
  <si>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</si>
  <si>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</si>
  <si>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</si>
  <si>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</si>
  <si>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</si>
  <si>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</si>
  <si>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</si>
  <si>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</si>
  <si>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</si>
  <si>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</si>
  <si>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</si>
  <si>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</si>
  <si>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</si>
  <si>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</si>
  <si>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</si>
  <si>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</si>
  <si>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</si>
  <si>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</si>
  <si>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</si>
  <si>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</si>
  <si>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</si>
  <si>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</si>
  <si>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</si>
  <si>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</si>
  <si>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</si>
  <si>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</si>
  <si>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</si>
  <si>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</si>
  <si>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</si>
  <si>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</si>
  <si>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</si>
  <si>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</si>
  <si>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</si>
  <si>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</si>
  <si>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</si>
  <si>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</si>
  <si>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</si>
  <si>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</si>
  <si>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</si>
  <si>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</si>
  <si>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</si>
  <si>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</si>
  <si>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</si>
  <si>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</si>
  <si>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</si>
  <si>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</si>
  <si>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</si>
  <si>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</si>
  <si>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</si>
  <si>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</si>
  <si>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</si>
  <si>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</si>
  <si>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</si>
  <si>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</si>
  <si>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</si>
  <si>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</si>
  <si>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</si>
  <si>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</si>
  <si>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</si>
  <si>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</si>
  <si>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</si>
  <si>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</si>
  <si>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</si>
  <si>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</si>
  <si>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</si>
  <si>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</si>
  <si>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</si>
  <si>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</si>
  <si>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</si>
  <si>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</si>
  <si>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</si>
  <si>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</si>
  <si>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</si>
  <si>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</si>
  <si>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</si>
  <si>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</si>
  <si>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</si>
  <si>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</si>
  <si>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</si>
  <si>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</si>
  <si>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</si>
  <si>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</si>
  <si>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</si>
  <si>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</si>
  <si>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</si>
  <si>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</si>
  <si>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</si>
  <si>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</si>
  <si>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</si>
  <si>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</si>
  <si>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</si>
  <si>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</si>
  <si>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</si>
  <si>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</si>
  <si>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</si>
  <si>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</si>
  <si>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</si>
  <si>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</si>
  <si>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</si>
  <si>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</si>
  <si>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</si>
  <si>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</si>
  <si>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</si>
  <si>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</si>
  <si>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</si>
  <si>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</si>
  <si>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</si>
  <si>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</si>
  <si>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</si>
  <si>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</si>
  <si>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</si>
  <si>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</si>
  <si>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</si>
  <si>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</si>
  <si>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</si>
  <si>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</si>
  <si>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</si>
  <si>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</si>
  <si>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</si>
  <si>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</si>
  <si>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</si>
  <si>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</si>
  <si>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</si>
  <si>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</si>
  <si>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</si>
  <si>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</si>
  <si>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</si>
  <si>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</si>
  <si>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</si>
  <si>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</si>
  <si>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</si>
  <si>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</si>
  <si>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</si>
  <si>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</si>
  <si>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</si>
  <si>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</si>
  <si>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</si>
  <si>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</si>
  <si>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</si>
  <si>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</si>
  <si>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</si>
  <si>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</si>
  <si>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</si>
  <si>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</si>
  <si>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</si>
  <si>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</si>
  <si>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</si>
  <si>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</si>
  <si>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</si>
  <si>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</si>
  <si>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</si>
  <si>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</si>
  <si>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</si>
  <si>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</si>
  <si>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</si>
  <si>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</si>
  <si>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</si>
  <si>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</si>
  <si>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</si>
  <si>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</si>
  <si>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</si>
  <si>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</si>
  <si>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</si>
  <si>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</si>
  <si>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</si>
  <si>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</si>
  <si>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</si>
  <si>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</si>
  <si>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</si>
  <si>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</si>
  <si>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</si>
  <si>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</si>
  <si>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</si>
  <si>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</si>
  <si>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</si>
  <si>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</si>
  <si>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</si>
  <si>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</si>
  <si>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</si>
  <si>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</si>
  <si>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</si>
  <si>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</si>
  <si>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</si>
  <si>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</si>
  <si>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</si>
  <si>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</si>
  <si>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</si>
  <si>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</si>
  <si>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</si>
  <si>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</si>
  <si>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</si>
  <si>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</si>
  <si>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</si>
  <si>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</si>
  <si>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</si>
  <si>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</si>
  <si>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</si>
  <si>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</si>
  <si>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</si>
  <si>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</si>
  <si>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</si>
  <si>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</si>
  <si>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</si>
  <si>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</si>
  <si>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</si>
  <si>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</si>
  <si>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</si>
  <si>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</si>
  <si>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</si>
  <si>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</si>
  <si>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</si>
  <si>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</si>
  <si>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</si>
  <si>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</si>
  <si>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</si>
  <si>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</si>
  <si>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</si>
  <si>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</si>
  <si>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</si>
  <si>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</si>
  <si>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</si>
  <si>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</si>
  <si>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</si>
  <si>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</si>
  <si>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</si>
  <si>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</si>
  <si>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</si>
  <si>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</si>
  <si>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</si>
  <si>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</si>
  <si>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</si>
  <si>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</si>
  <si>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</si>
  <si>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</si>
  <si>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</si>
  <si>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</si>
  <si>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</si>
  <si>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</si>
  <si>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</si>
  <si>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</si>
  <si>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</si>
  <si>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</si>
  <si>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</si>
  <si>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</si>
  <si>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</si>
  <si>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</si>
  <si>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</si>
  <si>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</si>
  <si>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</si>
  <si>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</si>
  <si>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</si>
  <si>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</si>
  <si>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</si>
  <si>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</si>
  <si>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</si>
  <si>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</si>
  <si>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</si>
  <si>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</si>
  <si>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</si>
  <si>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</si>
  <si>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</si>
  <si>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</si>
  <si>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</si>
  <si>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</si>
  <si>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</si>
  <si>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</si>
  <si>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</si>
  <si>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</si>
  <si>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</si>
  <si>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</si>
  <si>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</si>
  <si>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</si>
  <si>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</si>
  <si>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</si>
  <si>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</si>
  <si>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</si>
  <si>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</si>
  <si>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</si>
  <si>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</si>
  <si>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</si>
  <si>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</si>
  <si>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</si>
  <si>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</si>
  <si>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</si>
  <si>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</si>
  <si>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</si>
  <si>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</si>
  <si>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</si>
  <si>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</si>
  <si>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</si>
  <si>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</si>
  <si>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</si>
  <si>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</si>
  <si>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</si>
  <si>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</si>
  <si>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</si>
  <si>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</si>
  <si>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</si>
  <si>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</si>
  <si>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</si>
  <si>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</si>
  <si>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</si>
  <si>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</si>
  <si>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</si>
  <si>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</si>
  <si>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</si>
  <si>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</si>
  <si>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</si>
  <si>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</si>
  <si>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</si>
  <si>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</si>
  <si>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</si>
  <si>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</si>
  <si>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</si>
  <si>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</si>
  <si>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</si>
  <si>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</si>
  <si>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</si>
  <si>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</si>
  <si>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</si>
  <si>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</si>
  <si>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</si>
  <si>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</si>
  <si>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</si>
  <si>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</si>
  <si>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</si>
  <si>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</si>
  <si>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</si>
  <si>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</si>
  <si>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</si>
  <si>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</si>
  <si>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</si>
  <si>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</si>
  <si>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</si>
  <si>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</si>
  <si>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</si>
  <si>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</si>
  <si>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</si>
  <si>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</si>
  <si>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</si>
  <si>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</si>
  <si>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</si>
  <si>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</si>
  <si>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</si>
  <si>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</si>
  <si>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</si>
  <si>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</si>
  <si>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</si>
  <si>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</si>
  <si>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</si>
  <si>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</si>
  <si>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</si>
  <si>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</si>
  <si>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</si>
  <si>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</si>
  <si>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</si>
  <si>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</si>
  <si>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</si>
  <si>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</si>
  <si>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</si>
  <si>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</si>
  <si>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</si>
  <si>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</si>
  <si>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</si>
  <si>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</si>
  <si>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</si>
  <si>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</si>
  <si>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</si>
  <si>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</si>
  <si>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</si>
  <si>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</si>
  <si>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</si>
  <si>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</si>
  <si>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</si>
  <si>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</si>
  <si>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</si>
  <si>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</si>
  <si>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</si>
  <si>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</si>
  <si>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</si>
  <si>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</si>
  <si>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</si>
  <si>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</si>
  <si>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</si>
  <si>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</si>
  <si>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</si>
  <si>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</si>
  <si>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</si>
  <si>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</si>
  <si>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</si>
  <si>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</si>
  <si>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</si>
  <si>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</si>
  <si>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</si>
  <si>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</si>
  <si>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</si>
  <si>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</si>
  <si>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</si>
  <si>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</si>
  <si>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</si>
  <si>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</si>
  <si>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</si>
  <si>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</si>
  <si>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</si>
  <si>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</si>
  <si>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</si>
  <si>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</si>
  <si>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</si>
  <si>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</si>
  <si>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</si>
  <si>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</si>
  <si>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</si>
  <si>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</si>
  <si>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</si>
  <si>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</si>
  <si>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</si>
  <si>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</si>
  <si>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</si>
  <si>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</si>
  <si>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</si>
  <si>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</si>
  <si>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</si>
  <si>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</si>
  <si>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</si>
  <si>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</si>
  <si>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</si>
  <si>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</si>
  <si>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</si>
  <si>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</si>
  <si>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</si>
  <si>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</si>
  <si>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</si>
  <si>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</si>
  <si>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</si>
  <si>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</si>
  <si>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</si>
  <si>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</si>
  <si>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</si>
  <si>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</si>
  <si>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</si>
  <si>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</si>
  <si>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</si>
  <si>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</si>
  <si>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</si>
  <si>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</si>
  <si>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</si>
  <si>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</si>
  <si>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</si>
  <si>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</si>
  <si>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</si>
  <si>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</si>
  <si>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</si>
  <si>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</si>
  <si>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</si>
  <si>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</si>
  <si>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</si>
  <si>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</si>
  <si>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</si>
  <si>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</si>
  <si>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</si>
  <si>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</si>
  <si>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</si>
  <si>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</si>
  <si>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</si>
  <si>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</si>
  <si>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</si>
  <si>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</si>
  <si>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</si>
  <si>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</si>
  <si>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</si>
  <si>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</si>
  <si>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</si>
  <si>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</si>
  <si>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</si>
  <si>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</si>
  <si>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</si>
  <si>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</si>
  <si>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</si>
  <si>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</si>
  <si>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</si>
  <si>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</si>
  <si>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</si>
  <si>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</si>
  <si>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</si>
  <si>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</si>
  <si>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</si>
  <si>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</si>
  <si>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</si>
  <si>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</si>
  <si>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</si>
  <si>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</si>
  <si>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</si>
  <si>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</si>
  <si>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</si>
  <si>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</si>
  <si>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</si>
  <si>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</si>
  <si>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</si>
  <si>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</si>
  <si>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</si>
  <si>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</si>
  <si>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</si>
  <si>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</si>
  <si>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</si>
  <si>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</si>
  <si>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</si>
  <si>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</si>
  <si>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</si>
  <si>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</si>
  <si>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</si>
  <si>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</si>
  <si>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</si>
  <si>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</si>
  <si>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</si>
  <si>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</si>
  <si>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</si>
  <si>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</si>
  <si>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</si>
  <si>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</si>
  <si>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</si>
  <si>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</si>
  <si>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</si>
  <si>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</si>
  <si>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</si>
  <si>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</si>
  <si>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</si>
  <si>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</si>
  <si>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</si>
  <si>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</si>
  <si>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</si>
  <si>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</si>
  <si>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</si>
  <si>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</si>
  <si>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</si>
  <si>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</si>
  <si>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</si>
  <si>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</si>
  <si>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</si>
  <si>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</si>
  <si>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</si>
  <si>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</si>
  <si>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</si>
  <si>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</si>
  <si>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</si>
  <si>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</si>
  <si>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</si>
  <si>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</si>
  <si>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</si>
  <si>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</si>
  <si>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</si>
  <si>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</si>
  <si>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</si>
  <si>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</si>
  <si>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</si>
  <si>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</si>
  <si>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</si>
  <si>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</si>
  <si>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</si>
  <si>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</si>
  <si>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</si>
  <si>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</si>
  <si>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</si>
  <si>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</si>
  <si>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</si>
  <si>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</si>
  <si>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</si>
  <si>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</si>
  <si>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</si>
  <si>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</si>
  <si>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</si>
  <si>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</si>
  <si>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</si>
  <si>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</si>
  <si>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</si>
  <si>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</si>
  <si>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</si>
  <si>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</si>
  <si>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</si>
  <si>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</si>
  <si>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</si>
  <si>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</si>
  <si>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</si>
  <si>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</si>
  <si>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</si>
  <si>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</si>
  <si>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</si>
  <si>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</si>
  <si>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</si>
  <si>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</si>
  <si>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</si>
  <si>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</si>
  <si>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</si>
  <si>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</si>
  <si>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</si>
  <si>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</si>
  <si>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</si>
  <si>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</si>
  <si>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</si>
  <si>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</si>
  <si>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</si>
  <si>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</si>
  <si>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</si>
  <si>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</si>
  <si>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</si>
  <si>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</si>
  <si>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</si>
  <si>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</si>
  <si>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</si>
  <si>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</si>
  <si>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</si>
  <si>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</si>
  <si>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</si>
  <si>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</si>
  <si>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</si>
  <si>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</si>
  <si>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</si>
  <si>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</si>
  <si>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</si>
  <si>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</si>
  <si>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</si>
  <si>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</si>
  <si>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</si>
  <si>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</si>
  <si>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</si>
  <si>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</si>
  <si>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</si>
  <si>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</si>
  <si>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</si>
  <si>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</si>
  <si>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</si>
  <si>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</si>
  <si>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</si>
  <si>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</si>
  <si>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</si>
  <si>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</si>
  <si>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</si>
  <si>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</si>
  <si>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</si>
  <si>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</si>
  <si>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</si>
  <si>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</si>
  <si>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</si>
  <si>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</si>
  <si>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</si>
  <si>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</si>
  <si>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</si>
  <si>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</si>
  <si>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</si>
  <si>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</si>
  <si>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</si>
  <si>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</si>
  <si>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</si>
  <si>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</si>
  <si>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</si>
  <si>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</si>
  <si>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</si>
  <si>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</si>
  <si>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</si>
  <si>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</si>
  <si>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</si>
  <si>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</si>
  <si>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</si>
  <si>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</si>
  <si>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</si>
  <si>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</si>
  <si>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</si>
  <si>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</si>
  <si>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</si>
  <si>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</si>
  <si>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</si>
  <si>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</si>
  <si>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</si>
  <si>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</si>
  <si>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</si>
  <si>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</si>
  <si>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</si>
  <si>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</si>
  <si>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</si>
  <si>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</si>
  <si>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</si>
  <si>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</si>
  <si>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</si>
  <si>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</si>
  <si>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</si>
  <si>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</si>
  <si>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</si>
  <si>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</si>
  <si>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</si>
  <si>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</si>
  <si>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</si>
  <si>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</si>
  <si>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</si>
  <si>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</si>
  <si>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</si>
  <si>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</si>
  <si>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</si>
  <si>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</si>
  <si>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</si>
  <si>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</si>
  <si>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</si>
  <si>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</si>
  <si>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</si>
  <si>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</si>
  <si>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</si>
  <si>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</si>
  <si>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</si>
  <si>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</si>
  <si>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</si>
  <si>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</si>
  <si>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</si>
  <si>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</si>
  <si>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</si>
  <si>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</si>
  <si>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</si>
  <si>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</si>
  <si>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</si>
  <si>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</si>
  <si>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</si>
  <si>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</si>
  <si>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</si>
  <si>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</si>
  <si>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</si>
  <si>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</si>
  <si>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</si>
  <si>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</si>
  <si>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</si>
  <si>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</si>
  <si>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</si>
  <si>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</si>
  <si>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</si>
  <si>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</si>
  <si>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</si>
  <si>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</si>
  <si>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</si>
  <si>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</si>
  <si>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</si>
  <si>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</si>
  <si>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</si>
  <si>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</si>
  <si>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</si>
  <si>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</si>
  <si>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</si>
  <si>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</si>
  <si>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</si>
  <si>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</si>
  <si>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</si>
  <si>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</si>
  <si>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</si>
  <si>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</si>
  <si>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</si>
  <si>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</si>
  <si>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</si>
  <si>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</si>
  <si>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</si>
  <si>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</si>
  <si>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</si>
  <si>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</si>
  <si>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</si>
  <si>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</si>
  <si>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</si>
  <si>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</si>
  <si>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</si>
  <si>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</si>
  <si>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</si>
  <si>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</si>
  <si>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</si>
  <si>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</si>
  <si>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</si>
  <si>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</si>
  <si>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</si>
  <si>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</si>
  <si>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</si>
  <si>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</si>
  <si>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</si>
  <si>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</si>
  <si>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</si>
  <si>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</si>
  <si>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</si>
  <si>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</si>
  <si>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</si>
  <si>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</si>
  <si>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</si>
  <si>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</si>
  <si>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</si>
  <si>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</si>
  <si>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</si>
  <si>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</si>
  <si>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</si>
  <si>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</si>
  <si>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</si>
  <si>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</si>
  <si>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</si>
  <si>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</si>
  <si>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</si>
  <si>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</si>
  <si>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</si>
  <si>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</si>
  <si>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</si>
  <si>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</si>
  <si>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</si>
  <si>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</si>
  <si>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</si>
  <si>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</si>
  <si>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</si>
  <si>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</si>
  <si>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</si>
  <si>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</si>
  <si>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</si>
  <si>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</si>
  <si>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</si>
  <si>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</si>
  <si>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</si>
  <si>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</si>
  <si>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</si>
  <si>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</si>
  <si>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</si>
  <si>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</si>
  <si>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</si>
  <si>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</si>
  <si>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</si>
  <si>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</si>
  <si>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</si>
  <si>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</si>
  <si>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</si>
  <si>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</si>
  <si>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</si>
  <si>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</si>
  <si>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</si>
  <si>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</si>
  <si>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</si>
  <si>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</si>
  <si>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</si>
  <si>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</si>
  <si>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</si>
  <si>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</si>
  <si>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</si>
  <si>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</si>
  <si>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</si>
  <si>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</si>
  <si>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</si>
  <si>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</si>
  <si>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</si>
  <si>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</si>
  <si>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</si>
  <si>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</si>
  <si>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</si>
  <si>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</si>
  <si>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</si>
  <si>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</si>
  <si>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</si>
  <si>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</si>
  <si>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</si>
  <si>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</si>
  <si>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</si>
  <si>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</si>
  <si>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</si>
  <si>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</si>
  <si>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</si>
  <si>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</si>
  <si>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</si>
  <si>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</si>
  <si>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</si>
  <si>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</si>
  <si>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</si>
  <si>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</si>
  <si>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</si>
  <si>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</si>
  <si>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</si>
  <si>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</si>
  <si>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</si>
  <si>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</si>
  <si>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</si>
  <si>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</si>
  <si>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</si>
  <si>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</si>
  <si>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</si>
  <si>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</si>
  <si>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</si>
  <si>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</si>
  <si>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</si>
  <si>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</si>
  <si>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</si>
  <si>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</si>
  <si>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</si>
  <si>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</si>
  <si>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</si>
  <si>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</si>
  <si>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</si>
  <si>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</si>
  <si>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</si>
  <si>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</si>
  <si>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</si>
  <si>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</si>
  <si>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</si>
  <si>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</si>
  <si>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</si>
  <si>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</si>
  <si>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</si>
  <si>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</si>
  <si>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</si>
  <si>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</si>
  <si>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</si>
  <si>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</si>
  <si>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</si>
  <si>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</si>
  <si>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</si>
  <si>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</si>
  <si>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</si>
  <si>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</si>
  <si>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</si>
  <si>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</si>
  <si>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</si>
  <si>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</si>
  <si>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</si>
  <si>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</si>
  <si>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</si>
  <si>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</si>
  <si>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</si>
  <si>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</si>
  <si>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</si>
  <si>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</si>
  <si>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</si>
  <si>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</si>
  <si>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</si>
  <si>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</si>
  <si>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</si>
  <si>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</si>
  <si>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</si>
  <si>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</si>
  <si>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</si>
  <si>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</si>
  <si>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</si>
  <si>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</si>
  <si>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</si>
  <si>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</si>
  <si>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</si>
  <si>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</si>
  <si>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</si>
  <si>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</si>
  <si>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</si>
  <si>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</si>
  <si>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</si>
  <si>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</si>
  <si>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</si>
  <si>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</si>
  <si>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</si>
  <si>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</si>
  <si>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</si>
  <si>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</si>
  <si>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</si>
  <si>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</si>
  <si>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</si>
  <si>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</si>
  <si>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</si>
  <si>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</si>
  <si>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</si>
  <si>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</si>
  <si>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</si>
  <si>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</si>
  <si>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</si>
  <si>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</si>
  <si>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</si>
  <si>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</si>
  <si>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</si>
  <si>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</si>
  <si>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</si>
  <si>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</si>
  <si>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</si>
  <si>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</si>
  <si>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</si>
  <si>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</si>
  <si>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</si>
  <si>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</si>
  <si>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</si>
  <si>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</si>
  <si>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</si>
  <si>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</si>
  <si>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</si>
  <si>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</si>
  <si>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</si>
  <si>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</si>
  <si>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</si>
  <si>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</si>
  <si>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</si>
  <si>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</si>
  <si>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</si>
  <si>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</si>
  <si>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</si>
  <si>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</si>
  <si>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</si>
  <si>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</si>
  <si>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</si>
  <si>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</si>
  <si>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</si>
  <si>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</si>
  <si>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</si>
  <si>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</si>
  <si>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</si>
  <si>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</si>
  <si>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</si>
  <si>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</si>
  <si>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</si>
  <si>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</si>
  <si>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</si>
  <si>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</si>
  <si>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</si>
  <si>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</si>
  <si>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</si>
  <si>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</si>
  <si>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</si>
  <si>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</si>
  <si>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</si>
  <si>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</si>
  <si>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</si>
  <si>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</si>
  <si>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</si>
  <si>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</si>
  <si>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</si>
  <si>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</si>
  <si>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</si>
  <si>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</si>
  <si>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</si>
  <si>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</si>
  <si>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</si>
  <si>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</si>
  <si>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</si>
  <si>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</si>
  <si>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</si>
  <si>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</si>
  <si>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</si>
  <si>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</si>
  <si>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</si>
  <si>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</si>
  <si>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</si>
  <si>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</si>
  <si>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</si>
  <si>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</si>
  <si>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</si>
  <si>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</si>
  <si>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</si>
  <si>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</si>
  <si>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</si>
  <si>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</si>
  <si>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</si>
  <si>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</si>
  <si>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</si>
  <si>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</si>
  <si>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</si>
  <si>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</si>
  <si>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</si>
  <si>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</si>
  <si>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</si>
  <si>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</si>
  <si>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</si>
  <si>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</si>
  <si>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</si>
  <si>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</si>
  <si>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</si>
  <si>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</si>
  <si>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</si>
  <si>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</si>
  <si>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</si>
  <si>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</si>
  <si>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</si>
  <si>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</si>
  <si>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</si>
  <si>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</si>
  <si>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</si>
  <si>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</si>
  <si>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</si>
  <si>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</si>
  <si>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</si>
  <si>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</si>
  <si>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</si>
  <si>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</si>
  <si>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</si>
  <si>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</si>
  <si>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</si>
  <si>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</si>
  <si>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</si>
  <si>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</si>
  <si>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</si>
  <si>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</si>
  <si>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</si>
  <si>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</si>
  <si>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</si>
  <si>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</si>
  <si>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</si>
  <si>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</si>
  <si>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</si>
  <si>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</si>
  <si>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</si>
  <si>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</si>
  <si>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</si>
  <si>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</si>
  <si>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</si>
  <si>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</si>
  <si>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</si>
  <si>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</si>
  <si>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</si>
  <si>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</si>
  <si>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</si>
  <si>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</si>
  <si>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</si>
  <si>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</si>
  <si>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</si>
  <si>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</si>
  <si>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</si>
  <si>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</si>
  <si>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</si>
  <si>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</si>
  <si>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</si>
  <si>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</si>
  <si>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</si>
  <si>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</si>
  <si>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</si>
  <si>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</si>
  <si>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</si>
  <si>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</si>
  <si>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</si>
  <si>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</si>
  <si>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</si>
  <si>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</si>
  <si>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</si>
  <si>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</si>
  <si>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</si>
  <si>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</si>
  <si>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</si>
  <si>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</si>
  <si>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</si>
  <si>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</si>
  <si>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</si>
  <si>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</si>
  <si>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</si>
  <si>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</si>
  <si>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</si>
  <si>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</si>
  <si>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</si>
  <si>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</si>
  <si>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</si>
  <si>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</si>
  <si>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</si>
  <si>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</si>
  <si>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</si>
  <si>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</si>
  <si>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</si>
  <si>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</si>
  <si>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</si>
  <si>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</si>
  <si>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</si>
  <si>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</si>
  <si>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</si>
  <si>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</si>
  <si>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</si>
  <si>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</si>
  <si>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</si>
  <si>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</si>
  <si>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</si>
  <si>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</si>
  <si>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</si>
  <si>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</si>
  <si>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</si>
  <si>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</si>
  <si>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</si>
  <si>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</si>
  <si>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</si>
  <si>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</si>
  <si>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</si>
  <si>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</si>
  <si>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</si>
  <si>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</si>
  <si>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</si>
  <si>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</si>
  <si>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</si>
  <si>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</si>
  <si>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</si>
  <si>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</si>
  <si>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</si>
  <si>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</si>
  <si>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</si>
  <si>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</si>
  <si>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</si>
  <si>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</si>
  <si>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</si>
  <si>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</si>
  <si>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</si>
  <si>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</si>
  <si>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</si>
  <si>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</si>
  <si>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</si>
  <si>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</si>
  <si>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</si>
  <si>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</si>
  <si>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</si>
  <si>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</si>
  <si>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</si>
  <si>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</si>
  <si>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</si>
  <si>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</si>
  <si>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</si>
  <si>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</si>
  <si>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</si>
  <si>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</si>
  <si>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</si>
  <si>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</si>
  <si>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</si>
  <si>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</si>
  <si>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</si>
  <si>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</si>
  <si>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</si>
  <si>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</si>
  <si>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</si>
  <si>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</si>
  <si>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</si>
  <si>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</si>
  <si>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</si>
  <si>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</si>
  <si>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</si>
  <si>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</si>
  <si>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</si>
  <si>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</si>
  <si>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</si>
  <si>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</si>
  <si>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</si>
  <si>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</si>
  <si>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</si>
  <si>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</si>
  <si>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</si>
  <si>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</si>
  <si>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</si>
  <si>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</si>
  <si>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</si>
  <si>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</si>
  <si>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</si>
  <si>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</si>
  <si>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</si>
  <si>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</si>
  <si>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</si>
  <si>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</si>
  <si>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</si>
  <si>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</si>
  <si>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</si>
  <si>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</si>
  <si>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</si>
  <si>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</si>
  <si>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</si>
  <si>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</si>
  <si>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</si>
  <si>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</si>
  <si>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</si>
  <si>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</si>
  <si>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</si>
  <si>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</si>
  <si>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</si>
  <si>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</si>
  <si>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</si>
  <si>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</si>
  <si>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</si>
  <si>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</si>
  <si>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</si>
  <si>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</si>
  <si>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</si>
  <si>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</si>
  <si>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</si>
  <si>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</si>
  <si>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</si>
  <si>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</si>
  <si>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</si>
  <si>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</si>
  <si>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</si>
  <si>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</si>
  <si>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</si>
  <si>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</si>
  <si>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</si>
  <si>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</si>
  <si>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</si>
  <si>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</si>
  <si>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</si>
  <si>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</si>
  <si>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</si>
  <si>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</si>
  <si>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</si>
  <si>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</si>
  <si>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</si>
  <si>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</si>
  <si>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</si>
  <si>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</si>
  <si>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</si>
  <si>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</si>
  <si>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</si>
  <si>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</si>
  <si>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</si>
  <si>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</si>
  <si>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</si>
  <si>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</si>
  <si>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</si>
  <si>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</si>
  <si>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</si>
  <si>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</si>
  <si>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</si>
  <si>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</si>
  <si>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</si>
  <si>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</si>
  <si>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</si>
  <si>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</si>
  <si>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</si>
  <si>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</si>
  <si>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</si>
  <si>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</si>
  <si>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</si>
  <si>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</si>
  <si>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</si>
  <si>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</si>
  <si>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</si>
  <si>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</si>
  <si>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</si>
  <si>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</si>
  <si>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</si>
  <si>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</si>
  <si>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</si>
  <si>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</si>
  <si>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</si>
  <si>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</si>
  <si>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</si>
  <si>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</si>
  <si>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</si>
  <si>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</si>
  <si>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</si>
  <si>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</si>
  <si>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</si>
  <si>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</si>
  <si>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</si>
  <si>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</si>
  <si>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</si>
  <si>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</si>
  <si>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</si>
  <si>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</si>
  <si>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</si>
  <si>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</si>
  <si>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</si>
  <si>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</si>
  <si>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</si>
  <si>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</si>
  <si>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</si>
  <si>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</si>
  <si>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</si>
  <si>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</si>
  <si>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</si>
  <si>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</si>
  <si>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</si>
  <si>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</si>
  <si>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</si>
  <si>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</si>
  <si>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</si>
  <si>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</si>
  <si>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</si>
  <si>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</si>
  <si>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</si>
  <si>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</si>
  <si>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</si>
  <si>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</si>
  <si>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</si>
  <si>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</si>
  <si>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</si>
  <si>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</si>
  <si>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</si>
  <si>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</si>
  <si>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</si>
  <si>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</si>
  <si>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</si>
  <si>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</si>
  <si>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</si>
  <si>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</si>
  <si>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</si>
  <si>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</si>
  <si>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</si>
  <si>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</si>
  <si>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</si>
  <si>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</si>
  <si>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</si>
  <si>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</si>
  <si>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</si>
  <si>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</si>
  <si>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</si>
  <si>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</si>
  <si>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</si>
  <si>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</si>
  <si>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</si>
  <si>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</si>
  <si>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</si>
  <si>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</si>
  <si>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</si>
  <si>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</si>
  <si>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</si>
  <si>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</si>
  <si>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</si>
  <si>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</si>
  <si>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</si>
  <si>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</si>
  <si>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</si>
  <si>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</si>
  <si>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</si>
  <si>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</si>
  <si>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</si>
  <si>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</si>
  <si>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</si>
  <si>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</si>
  <si>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</si>
  <si>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</si>
  <si>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</si>
  <si>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</si>
  <si>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</si>
  <si>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</si>
  <si>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</si>
  <si>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</si>
  <si>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</si>
  <si>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</si>
  <si>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</si>
  <si>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</si>
  <si>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</si>
  <si>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</si>
  <si>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</si>
  <si>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</si>
  <si>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</si>
  <si>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</si>
  <si>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</si>
  <si>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</si>
  <si>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</si>
  <si>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</si>
  <si>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</si>
  <si>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</si>
  <si>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</si>
  <si>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</si>
  <si>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</si>
  <si>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</si>
  <si>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</si>
  <si>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</si>
  <si>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</si>
  <si>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</si>
  <si>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</si>
  <si>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</si>
  <si>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</si>
  <si>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</si>
  <si>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</si>
  <si>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</si>
  <si>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</si>
  <si>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</si>
  <si>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</si>
  <si>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</si>
  <si>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</si>
  <si>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</si>
  <si>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</si>
  <si>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</si>
  <si>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</si>
  <si>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</si>
  <si>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</si>
  <si>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</si>
  <si>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</si>
  <si>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</si>
  <si>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</si>
  <si>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</si>
  <si>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</si>
  <si>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</si>
  <si>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</si>
  <si>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</si>
  <si>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</si>
  <si>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</si>
  <si>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</si>
  <si>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</si>
  <si>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</si>
  <si>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</si>
  <si>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</si>
  <si>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</si>
  <si>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</si>
  <si>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</si>
  <si>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</si>
  <si>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</si>
  <si>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</si>
  <si>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</si>
  <si>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</si>
  <si>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</si>
  <si>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</si>
  <si>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</si>
  <si>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</si>
  <si>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</si>
  <si>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</si>
  <si>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</si>
  <si>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</si>
  <si>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</si>
  <si>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</si>
  <si>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</si>
  <si>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</si>
  <si>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</si>
  <si>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</si>
  <si>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</si>
  <si>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</si>
  <si>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</si>
  <si>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</si>
  <si>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</si>
  <si>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</si>
  <si>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</si>
  <si>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</si>
  <si>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</si>
  <si>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</si>
  <si>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</si>
  <si>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</si>
  <si>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</si>
  <si>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</si>
  <si>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</si>
  <si>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</si>
  <si>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</si>
  <si>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</si>
  <si>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</si>
  <si>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</si>
  <si>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</si>
  <si>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</si>
  <si>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</si>
  <si>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</si>
  <si>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</si>
  <si>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</si>
  <si>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</si>
  <si>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</si>
  <si>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</si>
  <si>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</si>
  <si>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</si>
  <si>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</si>
  <si>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</si>
  <si>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</si>
  <si>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</si>
  <si>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</si>
  <si>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</si>
  <si>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</si>
  <si>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</si>
  <si>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</si>
  <si>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</si>
  <si>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</si>
  <si>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</si>
  <si>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</si>
  <si>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</si>
  <si>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</si>
  <si>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</si>
  <si>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</si>
  <si>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</si>
  <si>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</si>
  <si>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</si>
  <si>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</si>
  <si>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</si>
  <si>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</si>
  <si>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</si>
  <si>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</si>
  <si>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</si>
  <si>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</si>
  <si>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</si>
  <si>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</si>
  <si>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</si>
  <si>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</si>
  <si>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</si>
  <si>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</si>
  <si>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</si>
  <si>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</si>
  <si>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</si>
  <si>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</si>
  <si>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</si>
  <si>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</si>
  <si>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</si>
  <si>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</si>
  <si>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</si>
  <si>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</si>
  <si>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</si>
  <si>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</si>
  <si>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</si>
  <si>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</si>
  <si>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</si>
  <si>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</si>
  <si>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</si>
  <si>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</si>
  <si>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</si>
  <si>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</si>
  <si>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</si>
  <si>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</si>
  <si>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</si>
  <si>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</si>
  <si>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</si>
  <si>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</si>
  <si>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</si>
  <si>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</si>
  <si>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</si>
  <si>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</si>
  <si>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</si>
  <si>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</si>
  <si>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</si>
  <si>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</si>
  <si>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</si>
  <si>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</si>
  <si>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</si>
  <si>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</si>
  <si>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</si>
  <si>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</si>
  <si>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</si>
  <si>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</si>
  <si>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</si>
  <si>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</si>
  <si>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</si>
  <si>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</si>
  <si>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</si>
  <si>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</si>
  <si>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</si>
  <si>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</si>
  <si>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</si>
  <si>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</si>
  <si>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</si>
  <si>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</si>
  <si>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</si>
  <si>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</si>
  <si>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</si>
  <si>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</si>
  <si>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</si>
  <si>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</si>
  <si>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</si>
  <si>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</si>
  <si>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</si>
  <si>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</si>
  <si>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</si>
  <si>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</si>
  <si>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</si>
  <si>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</si>
  <si>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</si>
  <si>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</si>
  <si>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</si>
  <si>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</si>
  <si>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</si>
  <si>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</si>
  <si>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</si>
  <si>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</si>
  <si>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</si>
  <si>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</si>
  <si>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</si>
  <si>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</si>
  <si>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</si>
  <si>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</si>
  <si>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</si>
  <si>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</si>
  <si>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</si>
  <si>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</si>
  <si>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</si>
  <si>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</si>
  <si>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</si>
  <si>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</si>
  <si>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</si>
  <si>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</si>
  <si>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</si>
  <si>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</si>
  <si>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</si>
  <si>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</si>
  <si>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</si>
  <si>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</si>
  <si>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</si>
  <si>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</si>
  <si>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</si>
  <si>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</si>
  <si>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</si>
  <si>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</si>
  <si>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</si>
  <si>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</si>
  <si>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</si>
  <si>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</si>
  <si>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</si>
  <si>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</si>
  <si>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</si>
  <si>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</si>
  <si>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</si>
  <si>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</si>
  <si>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</si>
  <si>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</si>
  <si>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</si>
  <si>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</si>
  <si>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</si>
  <si>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</si>
  <si>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</si>
  <si>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</si>
  <si>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</si>
  <si>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</si>
  <si>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</si>
  <si>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</si>
  <si>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</si>
  <si>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</si>
  <si>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</si>
  <si>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</si>
  <si>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</si>
  <si>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</si>
  <si>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</si>
  <si>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</si>
  <si>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</si>
  <si>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</si>
  <si>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</si>
  <si>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</si>
  <si>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</si>
  <si>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</si>
  <si>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</si>
  <si>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</si>
  <si>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</si>
  <si>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</si>
  <si>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</si>
  <si>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</si>
  <si>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</si>
  <si>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</si>
  <si>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</si>
  <si>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</si>
  <si>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</si>
  <si>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</si>
  <si>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</si>
  <si>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</si>
  <si>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</si>
  <si>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</si>
  <si>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</si>
  <si>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</si>
  <si>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</si>
  <si>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</si>
  <si>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</si>
  <si>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</si>
  <si>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</si>
  <si>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</si>
  <si>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</si>
  <si>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</si>
  <si>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</si>
  <si>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</si>
  <si>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</si>
  <si>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</si>
  <si>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</si>
  <si>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</si>
  <si>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</si>
  <si>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</si>
  <si>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</si>
  <si>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</si>
  <si>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</si>
  <si>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</si>
  <si>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</si>
  <si>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</si>
  <si>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</si>
  <si>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</si>
  <si>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</si>
  <si>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</si>
  <si>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</si>
  <si>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</si>
  <si>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</si>
  <si>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</si>
  <si>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</si>
  <si>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</si>
  <si>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</si>
  <si>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</si>
  <si>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</si>
  <si>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</si>
  <si>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</si>
  <si>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</si>
  <si>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</si>
  <si>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</si>
  <si>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</si>
  <si>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</si>
  <si>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</si>
  <si>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</si>
  <si>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</si>
  <si>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</si>
  <si>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</si>
  <si>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</si>
  <si>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</si>
  <si>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</si>
  <si>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</si>
  <si>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</si>
  <si>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</si>
  <si>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</si>
  <si>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</si>
  <si>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</si>
  <si>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</si>
  <si>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</si>
  <si>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</si>
  <si>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</si>
  <si>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</si>
  <si>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</si>
  <si>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</si>
  <si>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</si>
  <si>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</si>
  <si>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</si>
  <si>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</si>
  <si>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</si>
  <si>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</si>
  <si>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</si>
  <si>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</si>
  <si>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</si>
  <si>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</si>
  <si>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</si>
  <si>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</si>
  <si>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</si>
  <si>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</si>
  <si>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</si>
  <si>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</si>
  <si>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</si>
  <si>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</si>
  <si>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</si>
  <si>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</si>
  <si>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</si>
  <si>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</si>
  <si>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</si>
  <si>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</si>
  <si>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</si>
  <si>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</si>
  <si>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</si>
  <si>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</si>
  <si>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</si>
  <si>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</si>
  <si>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</si>
  <si>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</si>
  <si>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</si>
  <si>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</si>
  <si>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</si>
  <si>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</si>
  <si>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</si>
  <si>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</si>
  <si>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</si>
  <si>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</si>
  <si>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</si>
  <si>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</si>
  <si>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</si>
  <si>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</si>
  <si>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</si>
  <si>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</si>
  <si>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</si>
  <si>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</si>
  <si>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</si>
  <si>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</si>
  <si>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</si>
  <si>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</si>
  <si>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</si>
  <si>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</si>
  <si>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</si>
  <si>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</si>
  <si>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</si>
  <si>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</si>
  <si>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</si>
  <si>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</si>
  <si>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</si>
  <si>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</si>
  <si>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</si>
  <si>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</si>
  <si>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</si>
  <si>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</si>
  <si>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</si>
  <si>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</si>
  <si>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</si>
  <si>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</si>
  <si>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</si>
  <si>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</si>
  <si>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</si>
  <si>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</si>
  <si>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</si>
  <si>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</si>
  <si>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</si>
  <si>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</si>
  <si>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</si>
  <si>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</si>
  <si>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</si>
  <si>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</si>
  <si>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</si>
  <si>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</si>
  <si>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</si>
  <si>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</si>
  <si>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</si>
  <si>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</si>
  <si>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</si>
  <si>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</si>
  <si>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</si>
  <si>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</si>
  <si>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</si>
  <si>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</si>
  <si>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</si>
  <si>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</si>
  <si>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</si>
  <si>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</si>
  <si>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</si>
  <si>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</si>
  <si>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</si>
  <si>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</si>
  <si>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</si>
  <si>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</si>
  <si>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</si>
  <si>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</si>
  <si>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</si>
  <si>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</si>
  <si>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</si>
  <si>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</si>
  <si>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</si>
  <si>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</si>
  <si>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</si>
  <si>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</si>
  <si>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</si>
  <si>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</si>
  <si>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</si>
  <si>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</si>
  <si>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</si>
  <si>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</si>
  <si>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</si>
  <si>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</si>
  <si>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</si>
  <si>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</si>
  <si>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</si>
  <si>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</si>
  <si>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</si>
  <si>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</si>
  <si>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</si>
  <si>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</si>
  <si>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</si>
  <si>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</si>
  <si>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</si>
  <si>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</si>
  <si>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</si>
  <si>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</si>
  <si>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</si>
  <si>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</si>
  <si>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</si>
  <si>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</si>
  <si>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</si>
  <si>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</si>
  <si>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</si>
  <si>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</si>
  <si>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</si>
  <si>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</si>
  <si>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</si>
  <si>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</si>
  <si>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</si>
  <si>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</si>
  <si>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</si>
  <si>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</si>
  <si>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</si>
  <si>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</si>
  <si>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</si>
  <si>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</si>
  <si>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</si>
  <si>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</si>
  <si>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</si>
  <si>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</si>
  <si>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</si>
  <si>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</si>
  <si>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</si>
  <si>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</si>
  <si>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</si>
  <si>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</si>
  <si>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</si>
  <si>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</si>
  <si>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</si>
  <si>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</si>
  <si>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</si>
  <si>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</si>
  <si>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</si>
  <si>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</si>
  <si>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</si>
  <si>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</si>
  <si>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</si>
  <si>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</si>
  <si>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</si>
  <si>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</si>
  <si>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</si>
  <si>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</si>
  <si>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</si>
  <si>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</si>
  <si>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</si>
  <si>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</si>
  <si>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</si>
  <si>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</si>
  <si>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</si>
  <si>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</si>
  <si>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</si>
  <si>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</si>
  <si>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</si>
  <si>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</si>
  <si>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</si>
  <si>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</si>
  <si>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</si>
  <si>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</si>
  <si>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</si>
  <si>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</si>
  <si>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</si>
  <si>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</si>
  <si>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</si>
  <si>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</si>
  <si>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</si>
  <si>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</si>
  <si>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</si>
  <si>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</si>
  <si>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</si>
  <si>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</si>
  <si>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</si>
  <si>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</si>
  <si>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</si>
  <si>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</si>
  <si>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</si>
  <si>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</si>
  <si>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</si>
  <si>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</si>
  <si>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</si>
  <si>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</si>
  <si>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</si>
  <si>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</si>
  <si>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</si>
  <si>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</si>
  <si>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</si>
  <si>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</si>
  <si>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</si>
  <si>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</si>
  <si>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</si>
  <si>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</si>
  <si>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</si>
  <si>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</si>
  <si>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</si>
  <si>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</si>
  <si>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</si>
  <si>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</si>
  <si>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</si>
  <si>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</si>
  <si>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</si>
  <si>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</si>
  <si>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</si>
  <si>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</si>
  <si>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</si>
  <si>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</si>
  <si>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</si>
  <si>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</si>
  <si>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</si>
  <si>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</si>
  <si>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</si>
  <si>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</si>
  <si>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</si>
  <si>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</si>
  <si>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</si>
  <si>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</si>
  <si>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</si>
  <si>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</si>
  <si>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</si>
  <si>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</si>
  <si>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</si>
  <si>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</si>
  <si>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</si>
  <si>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</si>
  <si>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</si>
  <si>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</si>
  <si>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</si>
  <si>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</si>
  <si>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</si>
  <si>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</si>
  <si>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</si>
  <si>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</si>
  <si>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</si>
  <si>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</si>
  <si>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</si>
  <si>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</si>
  <si>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</si>
  <si>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</si>
  <si>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</si>
  <si>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</si>
  <si>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</si>
  <si>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</si>
  <si>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</si>
  <si>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</si>
  <si>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</si>
  <si>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</si>
  <si>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</si>
  <si>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</si>
  <si>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</si>
  <si>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</si>
  <si>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</si>
  <si>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</si>
  <si>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</si>
  <si>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</si>
  <si>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</si>
  <si>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</si>
  <si>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</si>
  <si>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</si>
  <si>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</si>
  <si>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</si>
  <si>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</si>
  <si>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</si>
  <si>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</si>
  <si>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</si>
  <si>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</si>
  <si>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</si>
  <si>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</si>
  <si>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</si>
  <si>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</si>
  <si>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</si>
  <si>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</si>
  <si>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</si>
  <si>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</si>
  <si>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</si>
  <si>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</si>
  <si>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</si>
  <si>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</si>
  <si>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</si>
  <si>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</si>
  <si>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</si>
  <si>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</si>
  <si>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</si>
  <si>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</si>
  <si>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</si>
  <si>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</si>
  <si>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</si>
  <si>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</si>
  <si>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</si>
  <si>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</si>
  <si>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</si>
  <si>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</si>
  <si>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</si>
  <si>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</si>
  <si>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</si>
  <si>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</si>
  <si>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</si>
  <si>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</si>
  <si>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</si>
  <si>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</si>
  <si>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</si>
  <si>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</si>
  <si>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</si>
  <si>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</si>
  <si>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</si>
  <si>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</si>
  <si>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</si>
  <si>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</si>
  <si>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</si>
  <si>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</si>
  <si>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</si>
  <si>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</si>
  <si>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</si>
  <si>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</si>
  <si>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</si>
  <si>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</si>
  <si>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</si>
  <si>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</si>
  <si>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</si>
  <si>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</si>
  <si>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</si>
  <si>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</si>
  <si>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</si>
  <si>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</si>
  <si>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</si>
  <si>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</si>
  <si>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</si>
  <si>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</si>
  <si>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</si>
  <si>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</si>
  <si>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</si>
  <si>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</si>
  <si>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</si>
  <si>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</si>
  <si>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</si>
  <si>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</si>
  <si>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</si>
  <si>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</si>
  <si>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</si>
  <si>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</si>
  <si>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</si>
  <si>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</si>
  <si>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</si>
  <si>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</si>
  <si>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</si>
  <si>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</si>
  <si>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</si>
  <si>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</si>
  <si>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</si>
  <si>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</si>
  <si>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</si>
  <si>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</si>
  <si>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</si>
  <si>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</si>
  <si>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</si>
  <si>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</si>
  <si>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</si>
  <si>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</si>
  <si>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</si>
  <si>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</si>
  <si>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</si>
  <si>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</si>
  <si>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</si>
  <si>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</si>
  <si>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</si>
  <si>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</si>
  <si>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</si>
  <si>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</si>
  <si>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</si>
  <si>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</si>
  <si>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</si>
  <si>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</si>
  <si>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</si>
  <si>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</si>
  <si>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</si>
  <si>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</si>
  <si>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</si>
  <si>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</si>
  <si>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</si>
  <si>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</si>
  <si>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</si>
  <si>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</si>
  <si>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</si>
  <si>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</si>
  <si>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</si>
  <si>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</si>
  <si>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</si>
  <si>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</si>
  <si>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</si>
  <si>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</si>
  <si>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</si>
  <si>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</si>
  <si>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</si>
  <si>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</si>
  <si>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</si>
  <si>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</si>
  <si>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</si>
  <si>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</si>
  <si>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</si>
  <si>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</si>
  <si>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</si>
  <si>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</si>
  <si>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</si>
  <si>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</si>
  <si>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</si>
  <si>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</si>
  <si>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</si>
  <si>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</si>
  <si>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</si>
  <si>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</si>
  <si>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</si>
  <si>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</si>
  <si>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</si>
  <si>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</si>
  <si>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</si>
  <si>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</si>
  <si>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</si>
  <si>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</si>
  <si>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</si>
  <si>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</si>
  <si>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</si>
  <si>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</si>
  <si>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</si>
  <si>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</si>
  <si>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</si>
  <si>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</si>
  <si>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</si>
  <si>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</si>
  <si>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</si>
  <si>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</si>
  <si>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</si>
  <si>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</si>
  <si>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</si>
  <si>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</si>
  <si>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</si>
  <si>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</si>
  <si>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</si>
  <si>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</si>
  <si>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</si>
  <si>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</si>
  <si>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</si>
  <si>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</si>
  <si>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</si>
  <si>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</si>
  <si>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</si>
  <si>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</si>
  <si>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</si>
  <si>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</si>
  <si>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</si>
  <si>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</si>
  <si>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</si>
  <si>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</si>
  <si>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</si>
  <si>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</si>
  <si>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</si>
  <si>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</si>
  <si>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</si>
  <si>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</si>
  <si>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</si>
  <si>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</si>
  <si>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</si>
  <si>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</si>
  <si>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</si>
  <si>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</si>
  <si>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</si>
  <si>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</si>
  <si>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</si>
  <si>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</si>
  <si>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</si>
  <si>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</si>
  <si>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</si>
  <si>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</si>
  <si>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</si>
  <si>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</si>
  <si>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</si>
  <si>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</si>
  <si>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</si>
  <si>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</si>
  <si>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</si>
  <si>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</si>
  <si>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</si>
  <si>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</si>
  <si>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</si>
  <si>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</si>
  <si>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</si>
  <si>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</si>
  <si>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</si>
  <si>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</si>
  <si>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</si>
  <si>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</si>
  <si>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</si>
  <si>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</si>
  <si>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</si>
  <si>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</si>
  <si>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</si>
  <si>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</si>
  <si>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</si>
  <si>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</si>
  <si>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</si>
  <si>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</si>
  <si>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</si>
  <si>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</si>
  <si>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</si>
  <si>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</si>
  <si>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</si>
  <si>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</si>
  <si>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</si>
  <si>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</si>
  <si>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</si>
  <si>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</si>
  <si>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</si>
  <si>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</si>
  <si>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</si>
  <si>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</si>
  <si>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</si>
  <si>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</si>
  <si>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</si>
  <si>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</si>
  <si>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</si>
  <si>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</si>
  <si>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</si>
  <si>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</si>
  <si>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</si>
  <si>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</si>
  <si>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</si>
  <si>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</si>
  <si>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</si>
  <si>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</si>
  <si>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</si>
  <si>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</si>
  <si>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</si>
  <si>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</si>
  <si>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</si>
  <si>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</si>
  <si>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</si>
  <si>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</si>
  <si>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</si>
  <si>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</si>
  <si>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</si>
  <si>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</si>
  <si>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</si>
  <si>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</si>
  <si>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</si>
  <si>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</si>
  <si>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</si>
  <si>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</si>
  <si>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</si>
  <si>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</si>
  <si>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</si>
  <si>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</si>
  <si>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</si>
  <si>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</si>
  <si>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</si>
  <si>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</si>
  <si>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</si>
  <si>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</si>
  <si>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</si>
  <si>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</si>
  <si>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</si>
  <si>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</si>
  <si>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</si>
  <si>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</si>
  <si>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</si>
  <si>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</si>
  <si>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</si>
  <si>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</si>
  <si>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</si>
  <si>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</si>
  <si>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</si>
  <si>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</si>
  <si>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</si>
  <si>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</si>
  <si>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</si>
  <si>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</si>
  <si>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</si>
  <si>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</si>
  <si>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</si>
  <si>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</si>
  <si>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</si>
  <si>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</si>
  <si>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</si>
  <si>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</si>
  <si>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</si>
  <si>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</si>
  <si>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</si>
  <si>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</si>
  <si>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</si>
  <si>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</si>
  <si>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</si>
  <si>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</si>
  <si>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</si>
  <si>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</si>
  <si>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</si>
  <si>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</si>
  <si>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</si>
  <si>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</si>
  <si>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</si>
  <si>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</si>
  <si>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</si>
  <si>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</si>
  <si>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</si>
  <si>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</si>
  <si>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</si>
  <si>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</si>
  <si>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</si>
  <si>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</si>
  <si>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</si>
  <si>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</si>
  <si>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</si>
  <si>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</si>
  <si>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</si>
  <si>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</si>
  <si>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</si>
  <si>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</si>
  <si>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</si>
  <si>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</si>
  <si>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</si>
  <si>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</si>
  <si>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</si>
  <si>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</si>
  <si>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</si>
  <si>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</si>
  <si>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</si>
  <si>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</si>
  <si>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</si>
  <si>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</si>
  <si>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</si>
  <si>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</si>
  <si>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</si>
  <si>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</si>
  <si>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</si>
  <si>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</si>
  <si>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</si>
  <si>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</si>
  <si>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</si>
  <si>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</si>
  <si>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</si>
  <si>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</si>
  <si>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</si>
  <si>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</si>
  <si>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</si>
  <si>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</si>
  <si>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</si>
  <si>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</si>
  <si>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</si>
  <si>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</si>
  <si>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</si>
  <si>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</si>
  <si>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</si>
  <si>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</si>
  <si>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</si>
  <si>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</si>
  <si>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</si>
  <si>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</si>
  <si>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</si>
  <si>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</si>
  <si>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</si>
  <si>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</si>
  <si>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</si>
  <si>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</si>
  <si>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</si>
  <si>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</si>
  <si>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</si>
  <si>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</si>
  <si>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</si>
  <si>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</si>
  <si>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</si>
  <si>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</si>
  <si>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</si>
  <si>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</si>
  <si>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</si>
  <si>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</si>
  <si>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</si>
  <si>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</si>
  <si>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</si>
  <si>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</si>
  <si>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</si>
  <si>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</si>
  <si>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</si>
  <si>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</si>
  <si>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</si>
  <si>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</si>
  <si>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</si>
  <si>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</si>
  <si>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</si>
  <si>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</si>
  <si>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</si>
  <si>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</si>
  <si>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</si>
  <si>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</si>
  <si>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</si>
  <si>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</si>
  <si>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</si>
  <si>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</si>
  <si>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</si>
  <si>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</si>
  <si>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</si>
  <si>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</si>
  <si>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</si>
  <si>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</si>
  <si>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</si>
  <si>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</si>
  <si>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</si>
  <si>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</si>
  <si>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</si>
  <si>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</si>
  <si>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</si>
  <si>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</si>
  <si>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</si>
  <si>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</si>
  <si>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</si>
  <si>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</si>
  <si>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</si>
  <si>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</si>
  <si>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</si>
  <si>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</si>
  <si>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</si>
  <si>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</si>
  <si>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</si>
  <si>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</si>
  <si>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</si>
  <si>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</si>
  <si>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</si>
  <si>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</si>
  <si>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</si>
  <si>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</si>
  <si>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</si>
  <si>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</si>
  <si>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</si>
  <si>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</si>
  <si>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</si>
  <si>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</si>
  <si>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</si>
  <si>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</si>
  <si>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</si>
  <si>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</si>
  <si>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</si>
  <si>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</si>
  <si>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</si>
  <si>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</si>
  <si>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</si>
  <si>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</si>
  <si>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</si>
  <si>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</si>
  <si>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</si>
  <si>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</si>
  <si>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</si>
  <si>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</si>
  <si>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</si>
  <si>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</si>
  <si>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</si>
  <si>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</si>
  <si>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</si>
  <si>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</si>
  <si>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</si>
  <si>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</si>
  <si>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</si>
  <si>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</si>
  <si>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</si>
  <si>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</si>
  <si>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</si>
  <si>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</si>
  <si>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</si>
  <si>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</si>
  <si>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</si>
  <si>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</si>
  <si>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</si>
  <si>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</si>
  <si>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</si>
  <si>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</si>
  <si>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</si>
  <si>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</si>
  <si>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</si>
  <si>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</si>
  <si>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</si>
  <si>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</si>
  <si>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</si>
  <si>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</si>
  <si>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</si>
  <si>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</si>
  <si>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</si>
  <si>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</si>
  <si>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</si>
  <si>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</si>
  <si>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</si>
  <si>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</si>
  <si>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</si>
  <si>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</si>
  <si>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</si>
  <si>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</si>
  <si>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</si>
  <si>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</si>
  <si>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</si>
  <si>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</si>
  <si>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</si>
  <si>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</si>
  <si>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</si>
  <si>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</si>
  <si>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</si>
  <si>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</si>
  <si>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</si>
  <si>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</si>
  <si>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</si>
  <si>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</si>
  <si>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</si>
  <si>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</si>
  <si>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</si>
  <si>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</si>
  <si>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</si>
  <si>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</si>
  <si>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</si>
  <si>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</si>
  <si>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</si>
  <si>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</si>
  <si>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</si>
  <si>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</si>
  <si>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</si>
  <si>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</si>
  <si>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</si>
  <si>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</si>
  <si>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</si>
  <si>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</si>
  <si>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</si>
  <si>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</si>
  <si>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</si>
  <si>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</si>
  <si>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</si>
  <si>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</si>
  <si>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</si>
  <si>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</si>
  <si>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</si>
  <si>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</si>
  <si>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</si>
  <si>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</si>
  <si>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</si>
  <si>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</si>
  <si>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</si>
  <si>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</si>
  <si>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</si>
  <si>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</si>
  <si>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</si>
  <si>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</si>
  <si>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</si>
  <si>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</si>
  <si>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</si>
  <si>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</si>
  <si>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</si>
  <si>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</si>
  <si>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</si>
  <si>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</si>
  <si>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</si>
  <si>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</si>
  <si>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</si>
  <si>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</si>
  <si>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</si>
  <si>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</si>
  <si>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</si>
  <si>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</si>
  <si>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</si>
  <si>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</si>
  <si>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</si>
  <si>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</si>
  <si>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</si>
  <si>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</si>
  <si>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</si>
  <si>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</si>
  <si>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</si>
  <si>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</si>
  <si>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</si>
  <si>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</si>
  <si>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</si>
  <si>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</si>
  <si>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</si>
  <si>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</si>
  <si>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</si>
  <si>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</si>
  <si>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</si>
  <si>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</si>
  <si>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</si>
  <si>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</si>
  <si>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</si>
  <si>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</si>
  <si>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</si>
  <si>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</si>
  <si>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</si>
  <si>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</si>
  <si>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</si>
  <si>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</si>
  <si>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</si>
  <si>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</si>
  <si>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</si>
  <si>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</si>
  <si>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</si>
  <si>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</si>
  <si>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</si>
  <si>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</si>
  <si>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</si>
  <si>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</si>
  <si>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</si>
  <si>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</si>
  <si>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</si>
  <si>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</si>
  <si>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</si>
  <si>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</si>
  <si>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</si>
  <si>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</si>
  <si>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</si>
  <si>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</si>
  <si>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</si>
  <si>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</si>
  <si>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</si>
  <si>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</si>
  <si>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</si>
  <si>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</si>
  <si>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</si>
  <si>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</si>
  <si>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</si>
  <si>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</si>
  <si>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</si>
  <si>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</si>
  <si>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</si>
  <si>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</si>
  <si>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</si>
  <si>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</si>
  <si>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</si>
  <si>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</si>
  <si>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</si>
  <si>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</si>
  <si>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</si>
  <si>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</si>
  <si>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</si>
  <si>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</si>
  <si>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</si>
  <si>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</si>
  <si>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</si>
  <si>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</si>
  <si>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</si>
  <si>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</si>
  <si>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</si>
  <si>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</si>
  <si>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</si>
  <si>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</si>
  <si>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</si>
  <si>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</si>
  <si>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</si>
  <si>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</si>
  <si>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</si>
  <si>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</si>
  <si>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</si>
  <si>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</si>
  <si>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</si>
  <si>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</si>
  <si>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</si>
  <si>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</si>
  <si>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</si>
  <si>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</si>
  <si>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</si>
  <si>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</si>
  <si>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</si>
  <si>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</si>
  <si>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</si>
  <si>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</si>
  <si>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</si>
  <si>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</si>
  <si>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</si>
  <si>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</si>
  <si>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</si>
  <si>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</si>
  <si>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</si>
  <si>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</si>
  <si>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</si>
  <si>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</si>
  <si>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</si>
  <si>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</si>
  <si>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</si>
  <si>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</si>
  <si>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</si>
  <si>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</si>
  <si>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</si>
  <si>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</si>
  <si>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</si>
  <si>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</si>
  <si>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</si>
  <si>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</si>
  <si>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</si>
  <si>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</si>
  <si>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</si>
  <si>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</si>
  <si>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</si>
  <si>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</si>
  <si>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</si>
  <si>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</si>
  <si>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</si>
  <si>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</si>
  <si>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</si>
  <si>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</si>
  <si>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</si>
  <si>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</si>
  <si>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</si>
  <si>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</si>
  <si>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</si>
  <si>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</si>
  <si>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</si>
  <si>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</si>
  <si>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</si>
  <si>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</si>
  <si>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</si>
  <si>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</si>
  <si>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</si>
  <si>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</si>
  <si>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</si>
  <si>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</si>
  <si>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</si>
  <si>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</si>
  <si>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</si>
  <si>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</si>
  <si>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</si>
  <si>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</si>
  <si>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</si>
  <si>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</si>
  <si>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</si>
  <si>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</si>
  <si>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</si>
  <si>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</si>
  <si>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</si>
  <si>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</si>
  <si>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</si>
  <si>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</si>
  <si>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</si>
  <si>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</si>
  <si>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</si>
  <si>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</si>
  <si>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</si>
  <si>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</si>
  <si>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</si>
  <si>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</si>
  <si>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</si>
  <si>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</si>
  <si>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</si>
  <si>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</si>
  <si>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</si>
  <si>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</si>
  <si>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</si>
  <si>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</si>
  <si>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</si>
  <si>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</si>
  <si>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</si>
  <si>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</si>
  <si>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</si>
  <si>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</si>
  <si>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</si>
  <si>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</si>
  <si>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</si>
  <si>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</si>
  <si>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</si>
  <si>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</si>
  <si>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</si>
  <si>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</si>
  <si>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</si>
  <si>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</si>
  <si>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</si>
  <si>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</si>
  <si>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</si>
  <si>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</si>
  <si>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</si>
  <si>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</si>
  <si>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</si>
  <si>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</si>
  <si>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</si>
  <si>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</si>
  <si>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</si>
  <si>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</si>
  <si>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</si>
  <si>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</si>
  <si>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</si>
  <si>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</si>
  <si>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</si>
  <si>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</si>
  <si>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</si>
  <si>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</si>
  <si>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</si>
  <si>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</si>
  <si>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</si>
  <si>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</si>
  <si>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</si>
  <si>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</si>
  <si>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</si>
  <si>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</si>
  <si>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</si>
  <si>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</si>
  <si>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</si>
  <si>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</si>
  <si>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</si>
  <si>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</si>
  <si>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</si>
  <si>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</si>
  <si>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</si>
  <si>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</si>
  <si>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</si>
  <si>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</si>
  <si>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</si>
  <si>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</si>
  <si>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</si>
  <si>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</si>
  <si>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</si>
  <si>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</si>
  <si>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</si>
  <si>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</si>
  <si>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</si>
  <si>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</si>
  <si>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</si>
  <si>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</si>
  <si>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</si>
  <si>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</si>
  <si>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</si>
  <si>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</si>
  <si>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</si>
  <si>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</si>
  <si>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</si>
  <si>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</si>
  <si>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</si>
  <si>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</si>
  <si>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</si>
  <si>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</si>
  <si>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</si>
  <si>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</si>
  <si>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</si>
  <si>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</si>
  <si>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</si>
  <si>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</si>
  <si>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</si>
  <si>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</si>
  <si>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</si>
  <si>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</si>
  <si>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</si>
  <si>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</si>
  <si>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</si>
  <si>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</si>
  <si>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</si>
  <si>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</si>
  <si>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</si>
  <si>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</si>
  <si>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</si>
  <si>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</si>
  <si>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</si>
  <si>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</si>
  <si>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</si>
  <si>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</si>
  <si>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</si>
  <si>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</si>
  <si>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</si>
  <si>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</si>
  <si>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</si>
  <si>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</si>
  <si>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</si>
  <si>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</si>
  <si>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</si>
  <si>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</si>
  <si>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</si>
  <si>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</si>
  <si>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</si>
  <si>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</si>
  <si>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</si>
  <si>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</si>
  <si>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</si>
  <si>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</si>
  <si>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</si>
  <si>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</si>
  <si>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</si>
  <si>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</si>
  <si>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</si>
  <si>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</si>
  <si>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</si>
  <si>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</si>
  <si>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</si>
  <si>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</si>
  <si>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</si>
  <si>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</si>
  <si>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</si>
  <si>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</si>
  <si>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</si>
  <si>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</si>
  <si>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</si>
  <si>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</si>
  <si>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</si>
  <si>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</si>
  <si>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</si>
  <si>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</si>
  <si>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</si>
  <si>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</si>
  <si>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</si>
  <si>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</si>
  <si>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</si>
  <si>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</si>
  <si>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</si>
  <si>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</si>
  <si>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</si>
  <si>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</si>
  <si>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</si>
  <si>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</si>
  <si>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</si>
  <si>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</si>
  <si>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</si>
  <si>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</si>
  <si>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</si>
  <si>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</si>
  <si>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</si>
  <si>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</si>
  <si>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</si>
  <si>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</si>
  <si>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</si>
  <si>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</si>
  <si>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</si>
  <si>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</si>
  <si>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</si>
  <si>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</si>
  <si>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</si>
  <si>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</si>
  <si>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</si>
  <si>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</si>
  <si>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</si>
  <si>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</si>
  <si>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</si>
  <si>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</si>
  <si>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</si>
  <si>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</si>
  <si>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</si>
  <si>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</si>
  <si>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</si>
  <si>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</si>
  <si>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</si>
  <si>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</si>
  <si>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</si>
  <si>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</si>
  <si>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</si>
  <si>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</si>
  <si>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</si>
  <si>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</si>
  <si>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</si>
  <si>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</si>
  <si>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</si>
  <si>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</si>
  <si>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</si>
  <si>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</si>
  <si>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</si>
  <si>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</si>
  <si>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</si>
  <si>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</si>
  <si>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</si>
  <si>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</si>
  <si>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</si>
  <si>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</si>
  <si>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</si>
  <si>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</si>
  <si>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</si>
  <si>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</si>
  <si>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</si>
  <si>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</si>
  <si>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</si>
  <si>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</si>
  <si>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</si>
  <si>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</si>
  <si>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</si>
  <si>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</si>
  <si>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</si>
  <si>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</si>
  <si>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</si>
  <si>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</si>
  <si>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</si>
  <si>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</si>
  <si>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</si>
  <si>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</si>
  <si>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</si>
  <si>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</si>
  <si>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</si>
  <si>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</si>
  <si>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</si>
  <si>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</si>
  <si>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</si>
  <si>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</si>
  <si>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</si>
  <si>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</si>
  <si>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</si>
  <si>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</si>
  <si>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</si>
  <si>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</si>
  <si>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</si>
  <si>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</si>
  <si>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</si>
  <si>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</si>
  <si>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</si>
  <si>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</si>
  <si>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</si>
  <si>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</si>
  <si>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</si>
  <si>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</si>
  <si>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</si>
  <si>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</si>
  <si>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</si>
  <si>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</si>
  <si>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</si>
  <si>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</si>
  <si>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</si>
  <si>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</si>
  <si>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</si>
  <si>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</si>
  <si>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</si>
  <si>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</si>
  <si>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</si>
  <si>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</si>
  <si>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</si>
  <si>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</si>
  <si>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</si>
  <si>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</si>
  <si>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</si>
  <si>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</si>
  <si>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</si>
  <si>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</si>
  <si>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</si>
  <si>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</si>
  <si>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</si>
  <si>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</si>
  <si>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</si>
  <si>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</si>
  <si>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</si>
  <si>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</si>
  <si>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</si>
  <si>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</si>
  <si>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</si>
  <si>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</si>
  <si>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</si>
  <si>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</si>
  <si>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</si>
  <si>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</si>
  <si>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</si>
  <si>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</si>
  <si>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</si>
  <si>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</si>
  <si>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</si>
  <si>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</si>
  <si>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</si>
  <si>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</si>
  <si>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</si>
  <si>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</si>
  <si>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</si>
  <si>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</si>
  <si>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</si>
  <si>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</si>
  <si>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</si>
  <si>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</si>
  <si>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</si>
  <si>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</si>
  <si>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</si>
  <si>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</si>
  <si>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</si>
  <si>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</si>
  <si>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</si>
  <si>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</si>
  <si>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</si>
  <si>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</si>
  <si>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</si>
  <si>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</si>
  <si>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</si>
  <si>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</si>
  <si>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</si>
  <si>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</si>
  <si>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</si>
  <si>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</si>
  <si>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</si>
  <si>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</si>
  <si>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</si>
  <si>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</si>
  <si>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</si>
  <si>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</si>
  <si>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</si>
  <si>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</si>
  <si>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</si>
  <si>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</si>
  <si>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</si>
  <si>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</si>
  <si>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</si>
  <si>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</si>
  <si>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</si>
  <si>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</si>
  <si>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</si>
  <si>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</si>
  <si>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</si>
  <si>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</si>
  <si>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</si>
  <si>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</si>
  <si>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</si>
  <si>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</si>
  <si>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</si>
  <si>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</si>
  <si>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</si>
  <si>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</si>
  <si>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</si>
  <si>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</si>
  <si>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</si>
  <si>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</si>
  <si>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</si>
  <si>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</si>
  <si>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</si>
  <si>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</si>
  <si>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</si>
  <si>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</si>
  <si>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</si>
  <si>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</si>
  <si>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</si>
  <si>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</si>
  <si>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</si>
  <si>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</si>
  <si>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</si>
  <si>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</si>
  <si>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</si>
  <si>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</si>
  <si>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</si>
  <si>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</si>
  <si>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</si>
  <si>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</si>
  <si>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</si>
  <si>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</si>
  <si>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</si>
  <si>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</si>
  <si>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</si>
  <si>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</si>
  <si>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</si>
  <si>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</si>
  <si>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</si>
  <si>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</si>
  <si>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</si>
  <si>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</si>
  <si>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</si>
  <si>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</si>
  <si>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</si>
  <si>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</si>
  <si>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</si>
  <si>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</si>
  <si>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</si>
  <si>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</si>
  <si>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</si>
  <si>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</si>
  <si>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</si>
  <si>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</si>
  <si>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</si>
  <si>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</si>
  <si>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</si>
  <si>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</si>
  <si>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</si>
  <si>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</si>
  <si>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</si>
  <si>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</si>
  <si>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</si>
  <si>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</si>
  <si>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</si>
  <si>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</si>
  <si>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</si>
  <si>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</si>
  <si>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</si>
  <si>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</si>
  <si>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</si>
  <si>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</si>
  <si>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</si>
  <si>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</si>
  <si>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</si>
  <si>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</si>
  <si>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</si>
  <si>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</si>
  <si>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</si>
  <si>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</si>
  <si>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</si>
  <si>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</si>
  <si>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</si>
  <si>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</si>
  <si>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</si>
  <si>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</si>
  <si>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</si>
  <si>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</si>
  <si>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</si>
  <si>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</si>
  <si>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</si>
  <si>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</si>
  <si>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</si>
  <si>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</si>
  <si>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</si>
  <si>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</si>
  <si>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</si>
  <si>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</si>
  <si>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</si>
  <si>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</si>
  <si>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</si>
  <si>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</si>
  <si>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</si>
  <si>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</si>
  <si>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</si>
  <si>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</si>
  <si>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</si>
  <si>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</si>
  <si>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</si>
  <si>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</si>
  <si>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</si>
  <si>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</si>
  <si>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</si>
  <si>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</si>
  <si>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</si>
  <si>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</si>
  <si>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</si>
  <si>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</si>
  <si>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</si>
  <si>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</si>
  <si>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</si>
  <si>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</si>
  <si>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</si>
  <si>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</si>
  <si>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</si>
  <si>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</si>
  <si>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</si>
  <si>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</si>
  <si>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</si>
  <si>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</si>
  <si>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</si>
  <si>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</si>
  <si>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</si>
  <si>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</si>
  <si>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</si>
  <si>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</si>
  <si>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</si>
  <si>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</si>
  <si>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</si>
  <si>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</si>
  <si>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</si>
  <si>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</si>
  <si>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</si>
  <si>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</si>
  <si>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</si>
  <si>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</si>
  <si>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</si>
  <si>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</si>
  <si>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</si>
  <si>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</si>
  <si>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</si>
  <si>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</si>
  <si>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</si>
  <si>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</si>
  <si>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</si>
  <si>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</si>
  <si>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</si>
  <si>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</si>
  <si>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</si>
  <si>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</si>
  <si>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</si>
  <si>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</si>
  <si>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</si>
  <si>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</si>
  <si>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</si>
  <si>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</si>
  <si>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</si>
  <si>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</si>
  <si>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</si>
  <si>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</si>
  <si>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</si>
  <si>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</si>
  <si>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</si>
  <si>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</si>
  <si>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</si>
  <si>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</si>
  <si>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</si>
  <si>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</si>
  <si>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</si>
  <si>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</si>
  <si>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</si>
  <si>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</si>
  <si>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</si>
  <si>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</si>
  <si>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</si>
  <si>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</si>
  <si>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</si>
  <si>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</si>
  <si>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</si>
  <si>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</si>
  <si>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</si>
  <si>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</si>
  <si>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</si>
  <si>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</si>
  <si>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</si>
  <si>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</si>
  <si>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</si>
  <si>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</si>
  <si>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</si>
  <si>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</si>
  <si>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</si>
  <si>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</si>
  <si>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</si>
  <si>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</si>
  <si>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</si>
  <si>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</si>
  <si>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</si>
  <si>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</si>
  <si>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</si>
  <si>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</si>
  <si>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</si>
  <si>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</si>
  <si>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</si>
  <si>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</si>
  <si>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</si>
  <si>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</si>
  <si>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</si>
  <si>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</si>
  <si>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</si>
  <si>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</si>
  <si>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</si>
  <si>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</si>
  <si>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</si>
  <si>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</si>
  <si>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</si>
  <si>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</si>
  <si>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</si>
  <si>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</si>
  <si>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</si>
  <si>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</si>
  <si>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</si>
  <si>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</si>
  <si>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</si>
  <si>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</si>
  <si>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</si>
  <si>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</si>
  <si>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</si>
  <si>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</si>
  <si>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</si>
  <si>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</si>
  <si>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</si>
  <si>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</si>
  <si>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</si>
  <si>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</si>
  <si>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</si>
  <si>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</si>
  <si>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</si>
  <si>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</si>
  <si>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</si>
  <si>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</si>
  <si>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</si>
  <si>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</si>
  <si>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</si>
  <si>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</si>
  <si>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</si>
  <si>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</si>
  <si>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</si>
  <si>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</si>
  <si>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</si>
  <si>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</si>
  <si>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</si>
  <si>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</si>
  <si>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</si>
  <si>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</si>
  <si>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</si>
  <si>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</si>
  <si>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</si>
  <si>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</si>
  <si>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</si>
  <si>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</si>
  <si>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</si>
  <si>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</si>
  <si>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</si>
  <si>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</si>
  <si>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</si>
  <si>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</si>
  <si>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</si>
  <si>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</si>
  <si>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</si>
  <si>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</si>
  <si>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</si>
  <si>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</si>
  <si>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</si>
  <si>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</si>
  <si>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</si>
  <si>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</si>
  <si>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</si>
  <si>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</si>
  <si>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</si>
  <si>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</si>
  <si>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</si>
  <si>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</si>
  <si>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</si>
  <si>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</si>
  <si>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</si>
  <si>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</si>
  <si>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</si>
  <si>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</si>
  <si>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</si>
  <si>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</si>
  <si>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</si>
  <si>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</si>
  <si>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</si>
  <si>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</si>
  <si>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</si>
  <si>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</si>
  <si>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</si>
  <si>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</si>
  <si>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</si>
  <si>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</si>
  <si>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</si>
  <si>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</si>
  <si>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</si>
  <si>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</si>
  <si>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</si>
  <si>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</si>
  <si>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</si>
  <si>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</si>
  <si>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</si>
  <si>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</si>
  <si>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</si>
  <si>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</si>
  <si>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</si>
  <si>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</si>
  <si>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</si>
  <si>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</si>
  <si>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</si>
  <si>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</si>
  <si>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</si>
  <si>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</si>
  <si>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</si>
  <si>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</si>
  <si>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</si>
  <si>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</si>
  <si>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</si>
  <si>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</si>
  <si>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</si>
  <si>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</si>
  <si>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</si>
  <si>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</si>
  <si>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</si>
  <si>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</si>
  <si>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</si>
  <si>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</si>
  <si>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</si>
  <si>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</si>
  <si>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</si>
  <si>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</si>
  <si>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</si>
  <si>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</si>
  <si>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</si>
  <si>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</si>
  <si>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</si>
  <si>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</si>
  <si>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</si>
  <si>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</si>
  <si>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</si>
  <si>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</si>
  <si>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</si>
  <si>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</si>
  <si>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</si>
  <si>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</si>
  <si>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</si>
  <si>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</si>
  <si>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</si>
  <si>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</si>
  <si>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</si>
  <si>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</si>
  <si>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</si>
  <si>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</si>
  <si>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</si>
  <si>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</si>
  <si>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</si>
  <si>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</si>
  <si>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</si>
  <si>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</si>
  <si>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</si>
  <si>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</si>
  <si>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</si>
  <si>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</si>
  <si>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</si>
  <si>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</si>
  <si>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</si>
  <si>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</si>
  <si>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</si>
  <si>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</si>
  <si>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</si>
  <si>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</si>
  <si>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</si>
  <si>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</si>
  <si>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</si>
  <si>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</si>
  <si>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</si>
  <si>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</si>
  <si>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</si>
  <si>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</si>
  <si>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</si>
  <si>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</si>
  <si>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</si>
  <si>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</si>
  <si>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</si>
  <si>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</si>
  <si>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</si>
  <si>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</si>
  <si>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</si>
  <si>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</si>
  <si>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</si>
  <si>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</si>
  <si>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</si>
  <si>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</si>
  <si>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</si>
  <si>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</si>
  <si>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</si>
  <si>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</si>
  <si>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</si>
  <si>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</si>
  <si>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</si>
  <si>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</si>
  <si>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</si>
  <si>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</si>
  <si>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</si>
  <si>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</si>
  <si>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</si>
  <si>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</si>
  <si>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</si>
  <si>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</si>
  <si>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</si>
  <si>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</si>
  <si>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</si>
  <si>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</si>
  <si>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</si>
  <si>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</si>
  <si>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</si>
  <si>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</si>
  <si>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</si>
  <si>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</si>
  <si>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</si>
  <si>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</si>
  <si>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</si>
  <si>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</si>
  <si>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</si>
  <si>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</si>
  <si>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</si>
  <si>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</si>
  <si>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</si>
  <si>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</si>
  <si>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</si>
  <si>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</si>
  <si>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</si>
  <si>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</si>
  <si>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</si>
  <si>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</si>
  <si>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</si>
  <si>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</si>
  <si>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</si>
  <si>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</si>
  <si>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</si>
  <si>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</si>
  <si>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</si>
  <si>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</si>
  <si>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</si>
  <si>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</si>
  <si>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</si>
  <si>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</si>
  <si>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</si>
  <si>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</si>
  <si>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</si>
  <si>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</si>
  <si>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</si>
  <si>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</si>
  <si>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</si>
  <si>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</si>
  <si>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</si>
  <si>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</si>
  <si>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</si>
  <si>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</si>
  <si>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</si>
  <si>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</si>
  <si>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</si>
  <si>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</si>
  <si>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</si>
  <si>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</si>
  <si>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</si>
  <si>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</si>
  <si>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</si>
  <si>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</si>
  <si>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</si>
  <si>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</si>
  <si>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</si>
  <si>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</si>
  <si>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</si>
  <si>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</si>
  <si>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</si>
  <si>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</si>
  <si>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</si>
  <si>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</si>
  <si>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</si>
  <si>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</si>
  <si>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</si>
  <si>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</si>
  <si>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</si>
  <si>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</si>
  <si>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</si>
  <si>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</si>
  <si>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</si>
  <si>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</si>
  <si>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</si>
  <si>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</si>
  <si>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</si>
  <si>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</si>
  <si>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</si>
  <si>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</si>
  <si>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</si>
  <si>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</si>
  <si>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</si>
  <si>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</si>
  <si>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</si>
  <si>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</si>
  <si>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</si>
  <si>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</si>
  <si>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</si>
  <si>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</si>
  <si>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</si>
  <si>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</si>
  <si>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</si>
  <si>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</si>
  <si>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</si>
  <si>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</si>
  <si>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</si>
  <si>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</si>
  <si>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</si>
  <si>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</si>
  <si>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</si>
  <si>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</si>
  <si>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</si>
  <si>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</si>
  <si>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</si>
  <si>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</si>
  <si>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</si>
  <si>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</si>
  <si>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</si>
  <si>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</si>
  <si>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</si>
  <si>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</si>
  <si>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</si>
  <si>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</si>
  <si>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</si>
  <si>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</si>
  <si>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</si>
  <si>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</si>
  <si>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</si>
  <si>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</si>
  <si>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</si>
  <si>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</si>
  <si>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</si>
  <si>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</si>
  <si>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</si>
  <si>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</si>
  <si>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</si>
  <si>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</si>
  <si>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</si>
  <si>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</si>
  <si>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</si>
  <si>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</si>
  <si>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</si>
  <si>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</si>
  <si>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</si>
  <si>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</si>
  <si>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</si>
  <si>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</si>
  <si>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</si>
  <si>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</si>
  <si>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</si>
  <si>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</si>
  <si>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</si>
  <si>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</si>
  <si>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</si>
  <si>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</si>
  <si>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</si>
  <si>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</si>
  <si>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</si>
  <si>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</si>
  <si>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</si>
  <si>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</si>
  <si>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</si>
  <si>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</si>
  <si>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</si>
  <si>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</si>
  <si>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</si>
  <si>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</si>
  <si>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</si>
  <si>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</si>
  <si>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</si>
  <si>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</si>
  <si>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</si>
  <si>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</si>
  <si>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</si>
  <si>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</si>
  <si>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</si>
  <si>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</si>
  <si>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</si>
  <si>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</si>
  <si>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</si>
  <si>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</si>
  <si>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</si>
  <si>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</si>
  <si>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</si>
  <si>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</si>
  <si>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</si>
  <si>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</si>
  <si>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</si>
  <si>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</si>
  <si>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</si>
  <si>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</si>
  <si>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</si>
  <si>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</si>
  <si>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</si>
  <si>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</si>
  <si>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</si>
  <si>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</si>
  <si>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</si>
  <si>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</si>
  <si>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</si>
  <si>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</si>
  <si>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</si>
  <si>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</si>
  <si>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</si>
  <si>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</si>
  <si>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</si>
  <si>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</si>
  <si>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</si>
  <si>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</si>
  <si>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</si>
  <si>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</si>
  <si>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</si>
  <si>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</si>
  <si>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</si>
  <si>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</si>
  <si>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</si>
  <si>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</si>
  <si>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</si>
  <si>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</si>
  <si>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</si>
  <si>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</si>
  <si>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</si>
  <si>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</si>
  <si>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</si>
  <si>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</si>
  <si>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</si>
  <si>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</si>
  <si>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</si>
  <si>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</si>
  <si>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</si>
  <si>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</si>
  <si>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</si>
  <si>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</si>
  <si>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</si>
  <si>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</si>
  <si>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</si>
  <si>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</si>
  <si>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</si>
  <si>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</si>
  <si>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</si>
  <si>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</si>
  <si>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</si>
  <si>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</si>
  <si>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</si>
  <si>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</si>
  <si>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</si>
  <si>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</si>
  <si>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</si>
  <si>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</si>
  <si>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</si>
  <si>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</si>
  <si>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</si>
  <si>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</si>
  <si>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</si>
  <si>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</si>
  <si>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</si>
  <si>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</si>
  <si>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</si>
  <si>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</si>
  <si>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</si>
  <si>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</si>
  <si>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</si>
  <si>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</si>
  <si>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</si>
  <si>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</si>
  <si>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</si>
  <si>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</si>
  <si>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</si>
  <si>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</si>
  <si>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</si>
  <si>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</si>
  <si>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</si>
  <si>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</si>
  <si>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</si>
  <si>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</si>
  <si>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</si>
  <si>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</si>
  <si>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</si>
  <si>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</si>
  <si>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</si>
  <si>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</si>
  <si>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</si>
  <si>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</si>
  <si>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</si>
  <si>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</si>
  <si>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</si>
  <si>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</si>
  <si>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</si>
  <si>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</si>
  <si>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</si>
  <si>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</si>
  <si>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</si>
  <si>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</si>
  <si>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</si>
  <si>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</si>
  <si>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</si>
  <si>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</si>
  <si>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</si>
  <si>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</si>
  <si>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</si>
  <si>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</si>
  <si>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</si>
  <si>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</si>
  <si>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</si>
  <si>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</si>
  <si>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</si>
  <si>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</si>
  <si>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</si>
  <si>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</si>
  <si>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</si>
  <si>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</si>
  <si>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</si>
  <si>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</si>
  <si>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</si>
  <si>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</si>
  <si>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</si>
  <si>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</si>
  <si>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</si>
  <si>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</si>
  <si>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</si>
  <si>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</si>
  <si>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</si>
  <si>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</si>
  <si>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</si>
  <si>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</si>
  <si>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</si>
  <si>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</si>
  <si>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</si>
  <si>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</si>
  <si>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</si>
  <si>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</si>
  <si>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</si>
  <si>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</si>
  <si>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</si>
  <si>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</si>
  <si>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</si>
  <si>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</si>
  <si>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</si>
  <si>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</si>
  <si>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</si>
  <si>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</si>
  <si>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</si>
  <si>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</si>
  <si>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</si>
  <si>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</si>
  <si>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</si>
  <si>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</si>
  <si>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</si>
  <si>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</si>
  <si>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</si>
  <si>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</si>
  <si>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</si>
  <si>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</si>
  <si>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</si>
  <si>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</si>
  <si>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</si>
  <si>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</si>
  <si>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</si>
  <si>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</si>
  <si>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</si>
  <si>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</si>
  <si>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</si>
  <si>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</si>
  <si>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</si>
  <si>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</si>
  <si>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</si>
  <si>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</si>
  <si>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</si>
  <si>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</si>
  <si>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</si>
  <si>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</si>
  <si>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</si>
  <si>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</si>
  <si>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</si>
  <si>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</si>
  <si>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</si>
  <si>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</si>
  <si>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</si>
  <si>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</si>
  <si>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</si>
  <si>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</si>
  <si>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</si>
  <si>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</si>
  <si>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</si>
  <si>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</si>
  <si>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</si>
  <si>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</si>
  <si>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</si>
  <si>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</si>
  <si>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</si>
  <si>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</si>
  <si>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</si>
  <si>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</si>
  <si>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</si>
  <si>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</si>
  <si>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</si>
  <si>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</si>
  <si>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</si>
  <si>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</si>
  <si>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</si>
  <si>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</si>
  <si>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</si>
  <si>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</si>
  <si>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</si>
  <si>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</si>
  <si>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</si>
  <si>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</si>
  <si>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</si>
  <si>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</si>
  <si>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</si>
  <si>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</si>
  <si>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</si>
  <si>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</si>
  <si>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</si>
  <si>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</si>
  <si>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</si>
  <si>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</si>
  <si>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</si>
  <si>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</si>
  <si>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</si>
  <si>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</si>
  <si>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</si>
  <si>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</si>
  <si>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</si>
  <si>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</si>
  <si>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</si>
  <si>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</si>
  <si>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</si>
  <si>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</si>
  <si>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</si>
  <si>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</si>
  <si>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</si>
  <si>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</si>
  <si>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</si>
  <si>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</si>
  <si>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</si>
  <si>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</si>
  <si>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</si>
  <si>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</si>
  <si>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</si>
  <si>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</si>
  <si>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</si>
  <si>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</si>
  <si>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</si>
  <si>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</si>
  <si>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</si>
  <si>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</si>
  <si>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</si>
  <si>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</si>
  <si>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</si>
  <si>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</si>
  <si>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</si>
  <si>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</si>
  <si>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</si>
  <si>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</si>
  <si>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</si>
  <si>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</si>
  <si>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</si>
  <si>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</si>
  <si>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</si>
  <si>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</si>
  <si>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</si>
  <si>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</si>
  <si>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</si>
  <si>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</si>
  <si>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</si>
  <si>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</si>
  <si>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</si>
  <si>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</si>
  <si>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</si>
  <si>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</si>
  <si>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</si>
  <si>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</si>
  <si>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</si>
  <si>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</si>
  <si>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</si>
  <si>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</si>
  <si>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</si>
  <si>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</si>
  <si>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</si>
  <si>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</si>
  <si>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</si>
  <si>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</si>
  <si>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</si>
  <si>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</si>
  <si>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</si>
  <si>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</si>
  <si>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</si>
  <si>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</si>
  <si>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</si>
  <si>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</si>
  <si>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</si>
  <si>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</si>
  <si>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</si>
  <si>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</si>
  <si>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</si>
  <si>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</si>
  <si>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</si>
  <si>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</si>
  <si>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</si>
  <si>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</si>
  <si>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</si>
  <si>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</si>
  <si>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</si>
  <si>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</si>
  <si>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</si>
  <si>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</si>
  <si>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</si>
  <si>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</si>
  <si>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</si>
  <si>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</si>
  <si>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</si>
  <si>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</si>
  <si>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</si>
  <si>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</si>
  <si>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</si>
  <si>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</si>
  <si>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</si>
  <si>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</si>
  <si>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</si>
  <si>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</si>
  <si>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</si>
  <si>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</si>
  <si>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</si>
  <si>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</si>
  <si>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</si>
  <si>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</si>
  <si>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</si>
  <si>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</si>
  <si>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</si>
  <si>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</si>
  <si>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</si>
  <si>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</si>
  <si>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</si>
  <si>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</si>
  <si>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</si>
  <si>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</si>
  <si>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</si>
  <si>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</si>
  <si>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</si>
  <si>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</si>
  <si>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</si>
  <si>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</si>
  <si>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</si>
  <si>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</si>
  <si>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</si>
  <si>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</si>
  <si>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</si>
  <si>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</si>
  <si>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</si>
  <si>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</si>
  <si>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</si>
  <si>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</si>
  <si>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</si>
  <si>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</si>
  <si>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</si>
  <si>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</si>
  <si>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</si>
  <si>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</si>
  <si>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</si>
  <si>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</si>
  <si>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</si>
  <si>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</si>
  <si>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</si>
  <si>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</si>
  <si>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</si>
  <si>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</si>
  <si>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</si>
  <si>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</si>
  <si>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</si>
  <si>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</si>
  <si>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</si>
  <si>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</si>
  <si>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</si>
  <si>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</si>
  <si>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</si>
  <si>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</si>
  <si>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</si>
  <si>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</si>
  <si>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</si>
  <si>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</si>
  <si>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</si>
  <si>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</si>
  <si>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</si>
  <si>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</si>
  <si>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</si>
  <si>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</si>
  <si>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</si>
  <si>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</si>
  <si>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</si>
  <si>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</si>
  <si>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</si>
  <si>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</si>
  <si>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</si>
  <si>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</si>
  <si>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</si>
  <si>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</si>
  <si>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</si>
  <si>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</si>
  <si>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</si>
  <si>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</si>
  <si>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</si>
  <si>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</si>
  <si>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</si>
  <si>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</si>
  <si>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</si>
  <si>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</si>
  <si>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</si>
  <si>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</si>
  <si>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</si>
  <si>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</si>
  <si>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</si>
  <si>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</si>
  <si>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</si>
  <si>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</si>
  <si>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</si>
  <si>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</si>
  <si>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</si>
  <si>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</si>
  <si>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</si>
  <si>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</si>
  <si>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</si>
  <si>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</si>
  <si>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</si>
  <si>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</si>
  <si>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</si>
  <si>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</si>
  <si>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</si>
  <si>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</si>
  <si>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</si>
  <si>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</si>
  <si>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</si>
  <si>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</si>
  <si>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</si>
  <si>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</si>
  <si>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</si>
  <si>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</si>
  <si>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</si>
  <si>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</si>
  <si>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</si>
  <si>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</si>
  <si>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</si>
  <si>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</si>
  <si>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</si>
  <si>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</si>
  <si>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</si>
  <si>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</si>
  <si>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</si>
  <si>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</si>
  <si>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</si>
  <si>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</si>
  <si>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</si>
  <si>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</si>
  <si>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</si>
  <si>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</si>
  <si>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</si>
  <si>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</si>
  <si>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</si>
  <si>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</si>
  <si>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</si>
  <si>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</si>
  <si>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</si>
  <si>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</si>
  <si>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</si>
  <si>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</si>
  <si>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</si>
  <si>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</si>
  <si>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</si>
  <si>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</si>
  <si>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</si>
  <si>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</si>
  <si>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</si>
  <si>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</si>
  <si>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</si>
  <si>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</si>
  <si>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</si>
  <si>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</si>
  <si>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</si>
  <si>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</si>
  <si>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</si>
  <si>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</si>
  <si>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</si>
  <si>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</si>
  <si>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</si>
  <si>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</si>
  <si>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</si>
  <si>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</si>
  <si>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</si>
  <si>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</si>
  <si>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</si>
  <si>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</si>
  <si>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</si>
  <si>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</si>
  <si>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</si>
  <si>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</si>
  <si>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</si>
  <si>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</si>
  <si>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</si>
  <si>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</si>
  <si>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</si>
  <si>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</si>
  <si>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</si>
  <si>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</si>
  <si>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</si>
  <si>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</si>
  <si>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</si>
  <si>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</si>
  <si>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</si>
  <si>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</si>
  <si>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</si>
  <si>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</si>
  <si>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</si>
  <si>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</si>
  <si>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</si>
  <si>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</si>
  <si>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</si>
  <si>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</si>
  <si>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</si>
  <si>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</si>
  <si>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</si>
  <si>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</si>
  <si>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</si>
  <si>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</si>
  <si>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</si>
  <si>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</si>
  <si>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</si>
  <si>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</si>
  <si>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</si>
  <si>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</si>
  <si>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</si>
  <si>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</si>
  <si>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</si>
  <si>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</si>
  <si>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</si>
  <si>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</si>
  <si>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</si>
  <si>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</si>
  <si>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</si>
  <si>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</si>
  <si>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</si>
  <si>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</si>
  <si>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</si>
  <si>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</si>
  <si>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</si>
  <si>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</si>
  <si>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</si>
  <si>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</si>
  <si>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</si>
  <si>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</si>
  <si>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</si>
  <si>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</si>
  <si>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</si>
  <si>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</si>
  <si>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</si>
  <si>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</si>
  <si>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</si>
  <si>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</si>
  <si>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</si>
  <si>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</si>
  <si>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</si>
  <si>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</si>
  <si>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</si>
  <si>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</si>
  <si>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</si>
  <si>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</si>
  <si>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</si>
  <si>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</si>
  <si>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</si>
  <si>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</si>
  <si>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</si>
  <si>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</si>
  <si>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</si>
  <si>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</si>
  <si>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</si>
  <si>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</si>
  <si>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</si>
  <si>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</si>
  <si>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</si>
  <si>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</si>
  <si>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</si>
  <si>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</si>
  <si>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</si>
  <si>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</si>
  <si>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</si>
  <si>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</si>
  <si>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</si>
  <si>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</si>
  <si>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</si>
  <si>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</si>
  <si>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</si>
  <si>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</si>
  <si>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</si>
  <si>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</si>
  <si>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</si>
  <si>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</si>
  <si>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</si>
  <si>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</si>
  <si>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</si>
  <si>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</si>
  <si>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</si>
  <si>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</si>
  <si>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</si>
  <si>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</si>
  <si>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</si>
  <si>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</si>
  <si>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</si>
  <si>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</si>
  <si>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</si>
  <si>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</si>
  <si>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</si>
  <si>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</si>
  <si>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</si>
  <si>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</si>
  <si>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</si>
  <si>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</si>
  <si>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</si>
  <si>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</si>
  <si>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</si>
  <si>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</si>
  <si>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</si>
  <si>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</si>
  <si>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</si>
  <si>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</si>
  <si>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</si>
  <si>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</si>
  <si>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</si>
  <si>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</si>
  <si>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</si>
  <si>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</si>
  <si>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</si>
  <si>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</si>
  <si>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</si>
  <si>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</si>
  <si>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</si>
  <si>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</si>
  <si>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</si>
  <si>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</si>
  <si>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</si>
  <si>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</si>
  <si>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</si>
  <si>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</si>
  <si>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</si>
  <si>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</si>
  <si>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</si>
  <si>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</si>
  <si>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</si>
  <si>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</si>
  <si>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</si>
  <si>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</si>
  <si>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</si>
  <si>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</si>
  <si>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</si>
  <si>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</si>
  <si>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</si>
  <si>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</si>
  <si>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</si>
  <si>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</si>
  <si>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</si>
  <si>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</si>
  <si>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</si>
  <si>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</si>
  <si>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</si>
  <si>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</si>
  <si>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</si>
  <si>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</si>
  <si>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</si>
  <si>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</si>
  <si>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</si>
  <si>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</si>
  <si>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</si>
  <si>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</si>
  <si>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</si>
  <si>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</si>
  <si>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</si>
  <si>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</si>
  <si>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</si>
  <si>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</si>
  <si>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</si>
  <si>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</si>
  <si>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</si>
  <si>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</si>
  <si>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</si>
  <si>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</si>
  <si>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</si>
  <si>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</si>
  <si>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</si>
  <si>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</si>
  <si>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</si>
  <si>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</si>
  <si>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</si>
  <si>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</si>
  <si>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</si>
  <si>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</si>
  <si>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</si>
  <si>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</si>
  <si>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</si>
  <si>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</si>
  <si>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</si>
  <si>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</si>
  <si>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</si>
  <si>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</si>
  <si>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</si>
  <si>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</si>
  <si>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</si>
  <si>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</si>
  <si>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</si>
  <si>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</si>
  <si>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</si>
  <si>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</si>
  <si>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</si>
  <si>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</si>
  <si>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</si>
  <si>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</si>
  <si>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</si>
  <si>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</si>
  <si>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</si>
  <si>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</si>
  <si>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</si>
  <si>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</si>
  <si>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</si>
  <si>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</si>
  <si>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</si>
  <si>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</si>
  <si>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</si>
  <si>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</si>
  <si>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</si>
  <si>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</si>
  <si>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</si>
  <si>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</si>
  <si>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</si>
  <si>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</si>
  <si>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</si>
  <si>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</si>
  <si>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</si>
  <si>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</si>
  <si>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</si>
  <si>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</si>
  <si>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</si>
  <si>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</si>
  <si>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</si>
  <si>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</si>
  <si>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</si>
  <si>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</si>
  <si>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</si>
  <si>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</si>
  <si>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</si>
  <si>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</si>
  <si>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</si>
  <si>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</si>
  <si>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</si>
  <si>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</si>
  <si>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</si>
  <si>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</si>
  <si>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</si>
  <si>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</si>
  <si>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</si>
  <si>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</si>
  <si>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</si>
  <si>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</si>
  <si>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</si>
  <si>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</si>
  <si>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</si>
  <si>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</si>
  <si>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</si>
  <si>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</si>
  <si>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</si>
  <si>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</si>
  <si>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</si>
  <si>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</si>
  <si>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</si>
  <si>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</si>
  <si>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</si>
  <si>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</si>
  <si>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</si>
  <si>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</si>
  <si>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</si>
  <si>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</si>
  <si>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</si>
  <si>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</si>
  <si>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</si>
  <si>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</si>
  <si>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</si>
  <si>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</si>
  <si>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</si>
  <si>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</si>
  <si>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</si>
  <si>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</si>
  <si>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</si>
  <si>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</si>
  <si>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</si>
  <si>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</si>
  <si>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</si>
  <si>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</si>
  <si>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</si>
  <si>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</si>
  <si>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</si>
  <si>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</si>
  <si>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</si>
  <si>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</si>
  <si>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</si>
  <si>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</si>
  <si>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</si>
  <si>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</si>
  <si>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</si>
  <si>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</si>
  <si>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</si>
  <si>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</si>
  <si>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</si>
  <si>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</si>
  <si>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</si>
  <si>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</si>
  <si>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</si>
  <si>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</si>
  <si>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</si>
  <si>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</si>
  <si>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</si>
  <si>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</si>
  <si>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</si>
  <si>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</si>
  <si>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</si>
  <si>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</si>
  <si>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</si>
  <si>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</si>
  <si>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</si>
  <si>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</si>
  <si>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</si>
  <si>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</si>
  <si>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</si>
  <si>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</si>
  <si>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</si>
  <si>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</si>
  <si>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</si>
  <si>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</si>
  <si>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</si>
  <si>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</si>
  <si>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</si>
  <si>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</si>
  <si>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</si>
  <si>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</si>
  <si>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</si>
  <si>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</si>
  <si>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</si>
  <si>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</si>
  <si>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</si>
  <si>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</si>
  <si>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</si>
  <si>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</si>
  <si>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</si>
  <si>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</si>
  <si>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</si>
  <si>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</si>
  <si>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</si>
  <si>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</si>
  <si>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</si>
  <si>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</si>
  <si>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</si>
  <si>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</si>
  <si>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</si>
  <si>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</si>
  <si>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</si>
  <si>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</si>
  <si>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</si>
  <si>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</si>
  <si>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</si>
  <si>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</si>
  <si>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</si>
  <si>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</si>
  <si>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</si>
  <si>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</si>
  <si>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</si>
  <si>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</si>
  <si>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</si>
  <si>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</si>
  <si>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</si>
  <si>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</si>
  <si>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</si>
  <si>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</si>
  <si>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</si>
  <si>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</si>
  <si>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</si>
  <si>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</si>
  <si>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</si>
  <si>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</si>
  <si>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</si>
  <si>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</si>
  <si>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</si>
  <si>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</si>
  <si>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</si>
  <si>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</si>
  <si>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</si>
  <si>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</si>
  <si>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</si>
  <si>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</si>
  <si>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</si>
  <si>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</si>
  <si>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</si>
  <si>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</si>
  <si>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</si>
  <si>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</si>
  <si>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</si>
  <si>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</si>
  <si>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</si>
  <si>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</si>
  <si>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</si>
  <si>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</si>
  <si>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</si>
  <si>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</si>
  <si>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</si>
  <si>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</si>
  <si>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</si>
  <si>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</si>
  <si>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</si>
  <si>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</si>
  <si>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</si>
  <si>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</si>
  <si>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</si>
  <si>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</si>
  <si>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</si>
  <si>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</si>
  <si>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</si>
  <si>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</si>
  <si>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</si>
  <si>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</si>
  <si>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</si>
  <si>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</si>
  <si>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</si>
  <si>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</si>
  <si>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</si>
  <si>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</si>
  <si>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</si>
  <si>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</si>
  <si>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</si>
  <si>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</si>
  <si>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</si>
  <si>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</si>
  <si>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</si>
  <si>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</si>
  <si>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</si>
  <si>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</si>
  <si>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</si>
  <si>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</si>
  <si>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</si>
  <si>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</si>
  <si>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</si>
  <si>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</si>
  <si>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</si>
  <si>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</si>
  <si>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</si>
  <si>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</si>
  <si>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</si>
  <si>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</si>
  <si>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</si>
  <si>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</si>
  <si>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</si>
  <si>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</si>
  <si>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</si>
  <si>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</si>
  <si>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</si>
  <si>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</si>
  <si>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</si>
  <si>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</si>
  <si>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</si>
  <si>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</si>
  <si>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</si>
  <si>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</si>
  <si>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</si>
  <si>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</si>
  <si>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</si>
  <si>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</si>
  <si>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</si>
  <si>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</si>
  <si>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</si>
  <si>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</si>
  <si>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</si>
  <si>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</si>
  <si>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</si>
  <si>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</si>
  <si>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</si>
  <si>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</si>
  <si>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</si>
  <si>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</si>
  <si>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</si>
  <si>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</si>
  <si>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</si>
  <si>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</si>
  <si>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</si>
  <si>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</si>
  <si>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</si>
  <si>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</si>
  <si>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</si>
  <si>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</si>
  <si>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</si>
  <si>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</si>
  <si>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</si>
  <si>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</si>
  <si>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</si>
  <si>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</si>
  <si>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</si>
  <si>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</si>
  <si>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</si>
  <si>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</si>
  <si>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</si>
  <si>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</si>
  <si>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</si>
  <si>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</si>
  <si>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</si>
  <si>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</si>
  <si>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</si>
  <si>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</si>
  <si>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</si>
  <si>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</si>
  <si>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</si>
  <si>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</si>
  <si>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</si>
  <si>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</si>
  <si>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</si>
  <si>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</si>
  <si>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</si>
  <si>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</si>
  <si>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</si>
  <si>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</si>
  <si>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</si>
  <si>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</si>
  <si>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</si>
  <si>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</si>
  <si>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</si>
  <si>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</si>
  <si>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</si>
  <si>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</si>
  <si>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</si>
  <si>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</si>
  <si>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</si>
  <si>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</si>
  <si>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</si>
  <si>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</si>
  <si>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</si>
  <si>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</si>
  <si>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</si>
  <si>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</si>
  <si>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</si>
  <si>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</si>
  <si>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</si>
  <si>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</si>
  <si>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</si>
  <si>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</si>
  <si>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</si>
  <si>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</si>
  <si>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</si>
  <si>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</si>
  <si>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</si>
  <si>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</si>
  <si>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</si>
  <si>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</si>
  <si>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</si>
  <si>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</si>
  <si>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</si>
  <si>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</si>
  <si>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</si>
  <si>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</si>
  <si>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</si>
  <si>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</si>
  <si>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</si>
  <si>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</si>
  <si>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</si>
  <si>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</si>
  <si>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</si>
  <si>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</si>
  <si>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</si>
  <si>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</si>
  <si>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</si>
  <si>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</si>
  <si>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</si>
  <si>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</si>
  <si>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</si>
  <si>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</si>
  <si>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</si>
  <si>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</si>
  <si>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</si>
  <si>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</si>
  <si>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</si>
  <si>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</si>
  <si>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</si>
  <si>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</si>
  <si>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</si>
  <si>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</si>
  <si>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</si>
  <si>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</si>
  <si>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</si>
  <si>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</si>
  <si>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</si>
  <si>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</si>
  <si>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</si>
  <si>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</si>
  <si>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</si>
  <si>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</si>
  <si>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</si>
  <si>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</si>
  <si>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</si>
  <si>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</si>
  <si>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</si>
  <si>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</si>
  <si>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</si>
  <si>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</si>
  <si>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</si>
  <si>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</si>
  <si>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</si>
  <si>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</si>
  <si>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</si>
  <si>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</si>
  <si>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</si>
  <si>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</si>
  <si>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</si>
  <si>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</si>
  <si>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</si>
  <si>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</si>
  <si>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</si>
  <si>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</si>
  <si>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</si>
  <si>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</si>
  <si>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</si>
  <si>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</si>
  <si>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</si>
  <si>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</si>
  <si>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</si>
  <si>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</si>
  <si>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</si>
  <si>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</si>
  <si>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</si>
  <si>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</si>
  <si>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</si>
  <si>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</si>
  <si>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</si>
  <si>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</si>
  <si>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</si>
  <si>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</si>
  <si>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</si>
  <si>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</si>
  <si>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</si>
  <si>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</si>
  <si>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</si>
  <si>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</si>
  <si>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</si>
  <si>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</si>
  <si>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</si>
  <si>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</si>
  <si>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</si>
  <si>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</si>
  <si>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</si>
  <si>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</si>
  <si>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</si>
  <si>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</si>
  <si>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</si>
  <si>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</si>
  <si>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</si>
  <si>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</si>
  <si>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</si>
  <si>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</si>
  <si>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</si>
  <si>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</si>
  <si>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</si>
  <si>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</si>
  <si>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</si>
  <si>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</si>
  <si>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</si>
  <si>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</si>
  <si>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</si>
  <si>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</si>
  <si>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</si>
  <si>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</si>
  <si>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</si>
  <si>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</si>
  <si>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</si>
  <si>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</si>
  <si>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</si>
  <si>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</si>
  <si>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</si>
  <si>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</si>
  <si>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</si>
  <si>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</si>
  <si>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</si>
  <si>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</si>
  <si>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</si>
  <si>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</si>
  <si>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</si>
  <si>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</si>
  <si>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</si>
  <si>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</si>
  <si>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</si>
  <si>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</si>
  <si>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</si>
  <si>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</si>
  <si>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</si>
  <si>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</si>
  <si>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</si>
  <si>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</si>
  <si>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</si>
  <si>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</si>
  <si>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</si>
  <si>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</si>
  <si>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</si>
  <si>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</si>
  <si>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</si>
  <si>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</si>
  <si>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</si>
  <si>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</si>
  <si>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</si>
  <si>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</si>
  <si>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</si>
  <si>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</si>
  <si>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</si>
  <si>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</si>
  <si>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</si>
  <si>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</si>
  <si>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</si>
  <si>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</si>
  <si>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</si>
  <si>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</si>
  <si>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</si>
  <si>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</si>
  <si>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</si>
  <si>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</si>
  <si>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</si>
  <si>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</si>
  <si>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</si>
  <si>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</si>
  <si>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</si>
  <si>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</si>
  <si>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</si>
  <si>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</si>
  <si>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</si>
  <si>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</si>
  <si>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</si>
  <si>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</si>
  <si>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</si>
  <si>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</si>
  <si>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</si>
  <si>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</si>
  <si>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</si>
  <si>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</si>
  <si>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</si>
  <si>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</si>
  <si>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</si>
  <si>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</si>
  <si>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</si>
  <si>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</si>
  <si>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</si>
  <si>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</si>
  <si>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</si>
  <si>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</si>
  <si>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</si>
  <si>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</si>
  <si>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</si>
  <si>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</si>
  <si>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</si>
  <si>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</si>
  <si>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</si>
  <si>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</si>
  <si>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</si>
  <si>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</si>
  <si>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</si>
  <si>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</si>
  <si>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</si>
  <si>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</si>
  <si>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</si>
  <si>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</si>
  <si>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</si>
  <si>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</si>
  <si>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</si>
  <si>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</si>
  <si>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</si>
  <si>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</si>
  <si>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</si>
  <si>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</si>
  <si>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</si>
  <si>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</si>
  <si>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</si>
  <si>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</si>
  <si>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</si>
  <si>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</si>
  <si>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</si>
  <si>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</si>
  <si>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</si>
  <si>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</si>
  <si>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</si>
  <si>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</si>
  <si>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</si>
  <si>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</si>
  <si>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</si>
  <si>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</si>
  <si>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</si>
  <si>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</si>
  <si>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</si>
  <si>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</si>
  <si>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</si>
  <si>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</si>
  <si>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</si>
  <si>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</si>
  <si>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</si>
  <si>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</si>
  <si>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</si>
  <si>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</si>
  <si>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</si>
  <si>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</si>
  <si>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</si>
  <si>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</si>
  <si>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</si>
  <si>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</si>
  <si>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</si>
  <si>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</si>
  <si>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</si>
  <si>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</si>
  <si>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</si>
  <si>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</si>
  <si>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</si>
  <si>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</si>
  <si>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</si>
  <si>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</si>
  <si>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</si>
  <si>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</si>
  <si>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</si>
  <si>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</si>
  <si>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</si>
  <si>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</si>
  <si>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</si>
  <si>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</si>
  <si>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</si>
  <si>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</si>
  <si>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</si>
  <si>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</si>
  <si>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</si>
  <si>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</si>
  <si>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</si>
  <si>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</si>
  <si>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</si>
  <si>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</si>
  <si>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</si>
  <si>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</si>
  <si>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</si>
  <si>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</si>
  <si>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</si>
  <si>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</si>
  <si>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</si>
  <si>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</si>
  <si>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</si>
  <si>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</si>
  <si>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</si>
  <si>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</si>
  <si>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</si>
  <si>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</si>
  <si>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</si>
  <si>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</si>
  <si>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</si>
  <si>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</si>
  <si>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</si>
  <si>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</si>
  <si>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</si>
  <si>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</si>
  <si>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</si>
  <si>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</si>
  <si>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</si>
  <si>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</si>
  <si>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</si>
  <si>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</si>
  <si>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</si>
  <si>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</si>
  <si>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</si>
  <si>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</si>
  <si>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</si>
  <si>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</si>
  <si>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</si>
  <si>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</si>
  <si>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</si>
  <si>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</si>
  <si>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</si>
  <si>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</si>
  <si>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</si>
  <si>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</si>
  <si>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</si>
  <si>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</si>
  <si>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</si>
  <si>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</si>
  <si>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</si>
  <si>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</si>
  <si>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</si>
  <si>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</si>
  <si>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</si>
  <si>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</si>
  <si>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</si>
  <si>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</si>
  <si>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</si>
  <si>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</si>
  <si>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</si>
  <si>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</si>
  <si>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</si>
  <si>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</si>
  <si>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</si>
  <si>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</si>
  <si>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</si>
  <si>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</si>
  <si>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</si>
  <si>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</si>
  <si>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</si>
  <si>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</si>
  <si>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</si>
  <si>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</si>
  <si>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</si>
  <si>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</si>
  <si>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</si>
  <si>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</si>
  <si>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</si>
  <si>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</si>
  <si>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</si>
  <si>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</si>
  <si>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</si>
  <si>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</si>
  <si>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</si>
  <si>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</si>
  <si>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</si>
  <si>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</si>
  <si>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</si>
  <si>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</si>
  <si>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</si>
  <si>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</si>
  <si>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</si>
  <si>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</si>
  <si>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</si>
  <si>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</si>
  <si>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</si>
  <si>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</si>
  <si>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</si>
  <si>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</si>
  <si>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</si>
  <si>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</si>
  <si>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</si>
  <si>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</si>
  <si>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</si>
  <si>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</si>
  <si>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</si>
  <si>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</si>
  <si>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</si>
  <si>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</si>
  <si>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</si>
  <si>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</si>
  <si>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</si>
  <si>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</si>
  <si>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</si>
  <si>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</si>
  <si>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</si>
  <si>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</si>
  <si>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</si>
  <si>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</si>
  <si>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</si>
  <si>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</si>
  <si>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</si>
  <si>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</si>
  <si>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</si>
  <si>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</si>
  <si>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</si>
  <si>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</si>
  <si>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</si>
  <si>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</si>
  <si>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</si>
  <si>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</si>
  <si>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</si>
  <si>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</si>
  <si>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</si>
  <si>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</si>
  <si>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</si>
  <si>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</si>
  <si>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</si>
  <si>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</si>
  <si>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</si>
  <si>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</si>
  <si>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</si>
  <si>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</si>
  <si>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</si>
  <si>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</si>
  <si>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</si>
  <si>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</si>
  <si>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</si>
  <si>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</si>
  <si>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</si>
  <si>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</si>
  <si>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</si>
  <si>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</si>
  <si>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</si>
  <si>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</si>
  <si>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</si>
  <si>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</si>
  <si>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</si>
  <si>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</si>
  <si>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</si>
  <si>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</si>
  <si>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</si>
  <si>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</si>
  <si>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</si>
  <si>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</si>
  <si>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</si>
  <si>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</si>
  <si>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</si>
  <si>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</si>
  <si>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</si>
  <si>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</si>
  <si>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</si>
  <si>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</si>
  <si>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</si>
  <si>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</si>
  <si>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</si>
  <si>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</si>
  <si>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</si>
  <si>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</si>
  <si>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</si>
  <si>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</si>
  <si>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</si>
  <si>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</si>
  <si>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</si>
  <si>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</si>
  <si>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</si>
  <si>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</si>
  <si>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</si>
  <si>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</si>
  <si>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</si>
  <si>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</si>
  <si>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</si>
  <si>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</si>
  <si>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</si>
  <si>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</si>
  <si>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</si>
  <si>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</si>
  <si>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</si>
  <si>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</si>
  <si>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</si>
  <si>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</si>
  <si>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</si>
  <si>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</si>
  <si>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</si>
  <si>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</si>
  <si>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</si>
  <si>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</si>
  <si>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</si>
  <si>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</si>
  <si>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</si>
  <si>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</si>
  <si>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</si>
  <si>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</si>
  <si>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</si>
  <si>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</si>
  <si>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</si>
  <si>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</si>
  <si>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</si>
  <si>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</si>
  <si>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</si>
  <si>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</si>
  <si>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</si>
  <si>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</si>
  <si>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</si>
  <si>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</si>
  <si>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</si>
  <si>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</si>
  <si>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</si>
  <si>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</si>
  <si>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</si>
  <si>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</si>
  <si>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</si>
  <si>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</si>
  <si>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</si>
  <si>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</si>
  <si>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</si>
  <si>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</si>
  <si>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</si>
  <si>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</si>
  <si>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</si>
  <si>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</si>
  <si>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</si>
  <si>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</si>
  <si>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</si>
  <si>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</si>
  <si>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</si>
  <si>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</si>
  <si>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</si>
  <si>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</si>
  <si>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</si>
  <si>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</si>
  <si>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</si>
  <si>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</si>
  <si>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</si>
  <si>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</si>
  <si>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</si>
  <si>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</si>
  <si>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</si>
  <si>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</si>
  <si>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</si>
  <si>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</si>
  <si>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</si>
  <si>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</si>
  <si>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</si>
  <si>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</si>
  <si>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</si>
  <si>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</si>
  <si>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</si>
  <si>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</si>
  <si>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</si>
  <si>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</si>
  <si>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</si>
  <si>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</si>
  <si>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</si>
  <si>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</si>
  <si>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</si>
  <si>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</si>
  <si>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</si>
  <si>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</si>
  <si>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</si>
  <si>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</si>
  <si>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</si>
  <si>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</si>
  <si>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</si>
  <si>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</si>
  <si>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</si>
  <si>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</si>
  <si>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</si>
  <si>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</si>
  <si>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</si>
  <si>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</si>
  <si>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</si>
  <si>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</si>
  <si>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</si>
  <si>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</si>
  <si>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</si>
  <si>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</si>
  <si>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</si>
  <si>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</si>
  <si>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</si>
  <si>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</si>
  <si>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</si>
  <si>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</si>
  <si>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</si>
  <si>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</si>
  <si>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</si>
  <si>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</si>
  <si>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</si>
  <si>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</si>
  <si>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</si>
  <si>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</si>
  <si>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</si>
  <si>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</si>
  <si>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</si>
  <si>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</si>
  <si>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</si>
  <si>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</si>
  <si>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</si>
  <si>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</si>
  <si>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</si>
  <si>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</si>
  <si>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</si>
  <si>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</si>
  <si>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</si>
  <si>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</si>
  <si>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</si>
  <si>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</si>
  <si>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</si>
  <si>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</si>
  <si>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</si>
  <si>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</si>
  <si>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</si>
  <si>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</si>
  <si>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</si>
  <si>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</si>
  <si>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</si>
  <si>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</si>
  <si>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</si>
  <si>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</si>
  <si>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</si>
  <si>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</si>
  <si>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</si>
  <si>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</si>
  <si>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</si>
  <si>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</si>
  <si>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</si>
  <si>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</si>
  <si>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</si>
  <si>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</si>
  <si>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</si>
  <si>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</si>
  <si>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</si>
  <si>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</si>
  <si>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</si>
  <si>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</si>
  <si>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</si>
  <si>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</si>
  <si>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</si>
  <si>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</si>
  <si>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</si>
  <si>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</si>
  <si>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</si>
  <si>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</si>
  <si>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</si>
  <si>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</si>
  <si>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</si>
  <si>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</si>
  <si>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</si>
  <si>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</si>
  <si>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</si>
  <si>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</si>
  <si>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</si>
  <si>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</si>
  <si>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</si>
  <si>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</si>
  <si>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</si>
  <si>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</si>
  <si>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</si>
  <si>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</si>
  <si>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</si>
  <si>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</si>
  <si>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</si>
  <si>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</si>
  <si>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</si>
  <si>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</si>
  <si>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</si>
  <si>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</si>
  <si>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</si>
  <si>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</si>
  <si>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</si>
  <si>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</si>
  <si>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</si>
  <si>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</si>
  <si>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</si>
  <si>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</si>
  <si>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</si>
  <si>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</si>
  <si>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</si>
  <si>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</si>
  <si>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</si>
  <si>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</si>
  <si>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</si>
  <si>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</si>
  <si>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</si>
  <si>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</si>
  <si>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</si>
  <si>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</si>
  <si>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</si>
  <si>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</si>
  <si>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</si>
  <si>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</si>
  <si>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</si>
  <si>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</si>
  <si>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</si>
  <si>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</si>
  <si>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</si>
  <si>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</si>
  <si>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</si>
  <si>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</si>
  <si>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</si>
  <si>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</si>
  <si>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</si>
  <si>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</si>
  <si>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</si>
  <si>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</si>
  <si>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</si>
  <si>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</si>
  <si>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</si>
  <si>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</si>
  <si>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</si>
  <si>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</si>
  <si>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</si>
  <si>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</si>
  <si>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</si>
  <si>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</si>
  <si>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</si>
  <si>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</si>
  <si>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</si>
  <si>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</si>
  <si>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</si>
  <si>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</si>
  <si>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</si>
  <si>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</si>
  <si>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</si>
  <si>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</si>
  <si>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</si>
  <si>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</si>
  <si>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</si>
  <si>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</si>
  <si>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</si>
  <si>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</si>
  <si>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</si>
  <si>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</si>
  <si>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</si>
  <si>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</si>
  <si>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</si>
  <si>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</si>
  <si>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</si>
  <si>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</si>
  <si>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</si>
  <si>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</si>
  <si>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</si>
  <si>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</si>
  <si>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</si>
  <si>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</si>
  <si>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</si>
  <si>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</si>
  <si>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</si>
  <si>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</si>
  <si>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</si>
  <si>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</si>
  <si>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</si>
  <si>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</si>
  <si>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</si>
  <si>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</si>
  <si>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</si>
  <si>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</si>
  <si>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</si>
  <si>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</si>
  <si>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</si>
  <si>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</si>
  <si>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</si>
  <si>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</si>
  <si>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</si>
  <si>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</si>
  <si>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</si>
  <si>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</si>
  <si>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</si>
  <si>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</si>
  <si>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</si>
  <si>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</si>
  <si>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</si>
  <si>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</si>
  <si>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</si>
  <si>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</si>
  <si>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</si>
  <si>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</si>
  <si>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</si>
  <si>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</si>
  <si>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</si>
  <si>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</si>
  <si>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</si>
  <si>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</si>
  <si>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</si>
  <si>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</si>
  <si>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</si>
  <si>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</si>
  <si>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</si>
  <si>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</si>
  <si>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</si>
  <si>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</si>
  <si>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</si>
  <si>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</si>
  <si>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</si>
  <si>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</si>
  <si>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</si>
  <si>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</si>
  <si>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</si>
  <si>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</si>
  <si>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</si>
  <si>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</si>
  <si>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</si>
  <si>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</si>
  <si>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</si>
  <si>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</si>
  <si>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</si>
  <si>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</si>
  <si>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</si>
  <si>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</si>
  <si>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</si>
  <si>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</si>
  <si>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</si>
  <si>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</si>
  <si>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</si>
  <si>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</si>
  <si>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</si>
  <si>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</si>
  <si>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</si>
  <si>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</si>
  <si>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</si>
  <si>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</si>
  <si>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</si>
  <si>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</si>
  <si>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</si>
  <si>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</si>
  <si>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</si>
  <si>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</si>
  <si>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</si>
  <si>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</si>
  <si>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</si>
  <si>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</si>
  <si>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</si>
  <si>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</si>
  <si>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</si>
  <si>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</si>
  <si>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</si>
  <si>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</si>
  <si>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</si>
  <si>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</si>
  <si>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</si>
  <si>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</si>
  <si>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</si>
  <si>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</si>
  <si>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</si>
  <si>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</si>
  <si>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</si>
  <si>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</si>
  <si>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</si>
  <si>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</si>
  <si>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</si>
  <si>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</si>
  <si>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</si>
  <si>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</si>
  <si>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</si>
  <si>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</si>
  <si>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</si>
  <si>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</si>
  <si>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</si>
  <si>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</si>
  <si>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</si>
  <si>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</si>
  <si>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</si>
  <si>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</si>
  <si>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</si>
  <si>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</si>
  <si>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</si>
  <si>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</si>
  <si>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</si>
  <si>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</si>
  <si>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</si>
  <si>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</si>
  <si>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</si>
  <si>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</si>
  <si>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</si>
  <si>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</si>
  <si>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</si>
  <si>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</si>
  <si>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</si>
  <si>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</si>
  <si>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</si>
  <si>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</si>
  <si>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</si>
  <si>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</si>
  <si>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</si>
  <si>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</si>
  <si>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</si>
  <si>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</si>
  <si>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</si>
  <si>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</si>
  <si>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</si>
  <si>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</si>
  <si>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</si>
  <si>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</si>
  <si>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</si>
  <si>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</si>
  <si>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</si>
  <si>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</si>
  <si>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</si>
  <si>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</si>
  <si>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</si>
  <si>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</si>
  <si>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</si>
  <si>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</si>
  <si>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</si>
  <si>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</si>
  <si>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</si>
  <si>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</si>
  <si>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</si>
  <si>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</si>
  <si>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</si>
  <si>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</si>
  <si>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</si>
  <si>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</si>
  <si>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</si>
  <si>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</si>
  <si>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</si>
  <si>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</si>
  <si>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</si>
  <si>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</si>
  <si>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</si>
  <si>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</si>
  <si>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</si>
  <si>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</si>
  <si>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</si>
  <si>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</si>
  <si>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</si>
  <si>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</si>
  <si>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</si>
  <si>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</si>
  <si>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</si>
  <si>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</si>
  <si>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</si>
  <si>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</si>
  <si>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</si>
  <si>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</si>
  <si>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</si>
  <si>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</si>
  <si>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</si>
  <si>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</si>
  <si>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</si>
  <si>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</si>
  <si>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</si>
  <si>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</si>
  <si>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</si>
  <si>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</si>
  <si>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</si>
  <si>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</si>
  <si>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</si>
  <si>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</si>
  <si>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</si>
  <si>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</si>
  <si>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</si>
  <si>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</si>
  <si>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</si>
  <si>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</si>
  <si>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</si>
  <si>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</si>
  <si>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</si>
  <si>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</si>
  <si>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</si>
  <si>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</si>
  <si>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</si>
  <si>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</si>
  <si>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</si>
  <si>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</si>
  <si>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</si>
  <si>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</si>
  <si>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</si>
  <si>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</si>
  <si>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</si>
  <si>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</si>
  <si>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</si>
  <si>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</si>
  <si>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</si>
  <si>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</si>
  <si>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</si>
  <si>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</si>
  <si>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</si>
  <si>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</si>
  <si>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</si>
  <si>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</si>
  <si>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</si>
  <si>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</si>
  <si>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</si>
  <si>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</si>
  <si>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</si>
  <si>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</si>
  <si>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</si>
  <si>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</si>
  <si>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</si>
  <si>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</si>
  <si>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</si>
  <si>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</si>
  <si>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</si>
  <si>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</si>
  <si>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</si>
  <si>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</si>
  <si>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</si>
  <si>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</si>
  <si>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</si>
  <si>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</si>
  <si>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</si>
  <si>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</si>
  <si>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</si>
  <si>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</si>
  <si>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</si>
  <si>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</si>
  <si>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</si>
  <si>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</si>
  <si>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</si>
  <si>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</si>
  <si>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</si>
  <si>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</si>
  <si>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</si>
  <si>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</si>
  <si>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</si>
  <si>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</si>
  <si>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</si>
  <si>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</si>
  <si>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</si>
  <si>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</si>
  <si>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</si>
  <si>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</si>
  <si>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</si>
  <si>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</si>
  <si>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</si>
  <si>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</si>
  <si>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</si>
  <si>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</si>
  <si>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</si>
  <si>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</si>
  <si>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</si>
  <si>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</si>
  <si>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</si>
  <si>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</si>
  <si>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</si>
  <si>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</si>
  <si>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</si>
  <si>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</si>
  <si>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</si>
  <si>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</si>
  <si>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</si>
  <si>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</si>
  <si>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</si>
  <si>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</si>
  <si>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</si>
  <si>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</si>
  <si>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</si>
  <si>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</si>
  <si>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</si>
  <si>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</si>
  <si>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</si>
  <si>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</si>
  <si>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</si>
  <si>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</si>
  <si>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</si>
  <si>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</si>
  <si>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</si>
  <si>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</si>
  <si>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</si>
  <si>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</si>
  <si>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</si>
  <si>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</si>
  <si>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</si>
  <si>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</si>
  <si>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</si>
  <si>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</si>
  <si>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</si>
  <si>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</si>
  <si>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</si>
  <si>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</si>
  <si>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</si>
  <si>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</si>
  <si>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</si>
  <si>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</si>
  <si>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</si>
  <si>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</si>
  <si>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</si>
  <si>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</si>
  <si>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</si>
  <si>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</si>
  <si>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</si>
  <si>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</si>
  <si>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</si>
  <si>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</si>
  <si>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</si>
  <si>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</si>
  <si>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</si>
  <si>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</si>
  <si>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</si>
  <si>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</si>
  <si>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</si>
  <si>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</si>
  <si>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</si>
  <si>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</si>
  <si>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</si>
  <si>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</si>
  <si>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</si>
  <si>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</si>
  <si>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</si>
  <si>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</si>
  <si>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</si>
  <si>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</si>
  <si>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</si>
  <si>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</si>
  <si>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</si>
  <si>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</si>
  <si>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</si>
  <si>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</si>
  <si>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</si>
  <si>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</si>
  <si>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</si>
  <si>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</si>
  <si>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</si>
  <si>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</si>
  <si>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</si>
  <si>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</si>
  <si>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</si>
  <si>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</si>
  <si>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</si>
  <si>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</si>
  <si>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</si>
  <si>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</si>
  <si>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</si>
  <si>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</si>
  <si>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</si>
  <si>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</si>
  <si>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</si>
  <si>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</si>
  <si>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</si>
  <si>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</si>
  <si>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</si>
  <si>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</si>
  <si>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</si>
  <si>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</si>
  <si>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</si>
  <si>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</si>
  <si>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</si>
  <si>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</si>
  <si>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</si>
  <si>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</si>
  <si>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</si>
  <si>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</si>
  <si>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</si>
  <si>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</si>
  <si>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</si>
  <si>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</si>
  <si>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</si>
  <si>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</si>
  <si>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</si>
  <si>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</si>
  <si>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</si>
  <si>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</si>
  <si>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</si>
  <si>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</si>
  <si>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</si>
  <si>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</si>
  <si>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</si>
  <si>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</si>
  <si>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</si>
  <si>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</si>
  <si>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</si>
  <si>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</si>
  <si>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</si>
  <si>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</si>
  <si>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</si>
  <si>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</si>
  <si>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</si>
  <si>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</si>
  <si>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</si>
  <si>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</si>
  <si>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</si>
  <si>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</si>
  <si>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</si>
  <si>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</si>
  <si>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</si>
  <si>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</si>
  <si>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</si>
  <si>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</si>
  <si>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</si>
  <si>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</si>
  <si>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</si>
  <si>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</si>
  <si>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</si>
  <si>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</si>
  <si>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</si>
  <si>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</si>
  <si>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</si>
  <si>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</si>
  <si>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</si>
  <si>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</si>
  <si>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</si>
  <si>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</si>
  <si>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</si>
  <si>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</si>
  <si>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</si>
  <si>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</si>
  <si>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</si>
  <si>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</si>
  <si>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</si>
  <si>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</si>
  <si>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</si>
  <si>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</si>
  <si>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</si>
  <si>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</si>
  <si>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</si>
  <si>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</si>
  <si>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</si>
  <si>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</si>
  <si>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</si>
  <si>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</si>
  <si>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</si>
  <si>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</si>
  <si>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</si>
  <si>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</si>
  <si>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</si>
  <si>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</si>
  <si>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</si>
  <si>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</si>
  <si>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</si>
  <si>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</si>
  <si>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</si>
  <si>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</si>
  <si>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</si>
  <si>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</si>
  <si>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</si>
  <si>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</si>
  <si>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</si>
  <si>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</si>
  <si>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</si>
  <si>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</si>
  <si>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</si>
  <si>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</si>
  <si>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</si>
  <si>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</si>
  <si>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</si>
  <si>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</si>
  <si>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</si>
  <si>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</si>
  <si>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</si>
  <si>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</si>
  <si>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</si>
  <si>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</si>
  <si>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</si>
  <si>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</si>
  <si>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</si>
  <si>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</si>
  <si>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</si>
  <si>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</si>
  <si>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</si>
  <si>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</si>
  <si>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</si>
  <si>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</si>
  <si>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</si>
  <si>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</si>
  <si>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</si>
  <si>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</si>
  <si>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</si>
  <si>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</si>
  <si>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</si>
  <si>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</si>
  <si>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</si>
  <si>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</si>
  <si>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</si>
  <si>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</si>
  <si>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</si>
  <si>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</si>
  <si>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</si>
  <si>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</si>
  <si>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</si>
  <si>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</si>
  <si>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</si>
  <si>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</si>
  <si>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</si>
  <si>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</si>
  <si>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</si>
  <si>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</si>
  <si>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</si>
  <si>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</si>
  <si>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</si>
  <si>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</si>
  <si>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</si>
  <si>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</si>
  <si>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</si>
  <si>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</si>
  <si>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</si>
  <si>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</si>
  <si>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</si>
  <si>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</si>
  <si>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</si>
  <si>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</si>
  <si>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</si>
  <si>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</si>
  <si>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</si>
  <si>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</si>
  <si>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</si>
  <si>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</si>
  <si>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</si>
  <si>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</si>
  <si>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</si>
  <si>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</si>
  <si>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</si>
  <si>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</si>
  <si>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</si>
  <si>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</si>
  <si>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</si>
  <si>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</si>
  <si>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</si>
  <si>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</si>
  <si>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</si>
  <si>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</si>
  <si>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</si>
  <si>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</si>
  <si>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</si>
  <si>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</si>
  <si>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</si>
  <si>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</si>
  <si>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</si>
  <si>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</si>
  <si>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</si>
  <si>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</si>
  <si>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</si>
  <si>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</si>
  <si>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</si>
  <si>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</si>
  <si>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</si>
  <si>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</si>
  <si>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</si>
  <si>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</si>
  <si>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</si>
  <si>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</si>
  <si>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</si>
  <si>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</si>
  <si>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</si>
  <si>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</si>
  <si>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</si>
  <si>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</si>
  <si>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</si>
  <si>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</si>
  <si>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</si>
  <si>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</si>
  <si>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</si>
  <si>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</si>
  <si>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</si>
  <si>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</si>
  <si>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</si>
  <si>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</si>
  <si>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</si>
  <si>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</si>
  <si>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</si>
  <si>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</si>
  <si>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</si>
  <si>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</si>
  <si>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</si>
  <si>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</si>
  <si>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</si>
  <si>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</si>
  <si>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</si>
  <si>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</si>
  <si>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</si>
  <si>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</si>
  <si>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</si>
  <si>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</si>
  <si>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</si>
  <si>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</si>
  <si>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</si>
  <si>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</si>
  <si>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</si>
  <si>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</si>
  <si>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</si>
  <si>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</si>
  <si>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</si>
  <si>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</si>
  <si>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</si>
  <si>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</si>
  <si>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</si>
  <si>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</si>
  <si>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</si>
  <si>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</si>
  <si>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</si>
  <si>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</si>
  <si>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</si>
  <si>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</si>
  <si>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</si>
  <si>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</si>
  <si>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</si>
  <si>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</si>
  <si>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</si>
  <si>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</si>
  <si>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</si>
  <si>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</si>
  <si>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</si>
  <si>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</si>
  <si>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</si>
  <si>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</si>
  <si>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</si>
  <si>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</si>
  <si>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</si>
  <si>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</si>
  <si>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</si>
  <si>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</si>
  <si>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</si>
  <si>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</si>
  <si>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</si>
  <si>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</si>
  <si>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</si>
  <si>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</si>
  <si>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</si>
  <si>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</si>
  <si>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</si>
  <si>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</si>
  <si>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</si>
  <si>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</si>
  <si>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</si>
  <si>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</si>
  <si>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</si>
  <si>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</si>
  <si>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</si>
  <si>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</si>
  <si>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</si>
  <si>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</si>
  <si>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</si>
  <si>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</si>
  <si>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</si>
  <si>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</si>
  <si>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</si>
  <si>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</si>
  <si>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</si>
  <si>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</si>
  <si>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</si>
  <si>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</si>
  <si>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</si>
  <si>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</si>
  <si>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</si>
  <si>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</si>
  <si>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</si>
  <si>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</si>
  <si>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</si>
  <si>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</si>
  <si>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</si>
  <si>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</si>
  <si>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</si>
  <si>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</si>
  <si>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</si>
  <si>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</si>
  <si>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</si>
  <si>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</si>
  <si>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</si>
  <si>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</si>
  <si>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</si>
  <si>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</si>
  <si>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</si>
  <si>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</si>
  <si>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</si>
  <si>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</si>
  <si>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</si>
  <si>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</si>
  <si>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</si>
  <si>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</si>
  <si>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</si>
  <si>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</si>
  <si>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</si>
  <si>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</si>
  <si>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</si>
  <si>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</si>
  <si>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</si>
  <si>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</si>
  <si>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</si>
  <si>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</si>
  <si>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</si>
  <si>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</si>
  <si>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</si>
  <si>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</si>
  <si>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</si>
  <si>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</si>
  <si>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</si>
  <si>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</si>
  <si>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</si>
  <si>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</si>
  <si>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</si>
  <si>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</si>
  <si>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</si>
  <si>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</si>
  <si>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</si>
  <si>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</si>
  <si>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</si>
  <si>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</si>
  <si>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</si>
  <si>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</si>
  <si>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</si>
  <si>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</si>
  <si>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</si>
  <si>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</si>
  <si>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</si>
  <si>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</si>
  <si>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</si>
  <si>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</si>
  <si>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</si>
  <si>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</si>
  <si>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</si>
  <si>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</si>
  <si>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</si>
  <si>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</si>
  <si>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</si>
  <si>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</si>
  <si>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</si>
  <si>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</si>
  <si>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</si>
  <si>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</si>
  <si>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</si>
  <si>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</si>
  <si>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</si>
  <si>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</si>
  <si>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</si>
  <si>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</si>
  <si>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</si>
  <si>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</si>
  <si>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</si>
  <si>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</si>
  <si>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</si>
  <si>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</si>
  <si>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</si>
  <si>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</si>
  <si>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</si>
  <si>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</si>
  <si>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</si>
  <si>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</si>
  <si>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</si>
  <si>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</si>
  <si>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</si>
  <si>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</si>
  <si>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</si>
  <si>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</si>
  <si>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</si>
  <si>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</si>
  <si>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</si>
  <si>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</si>
  <si>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</si>
  <si>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</si>
  <si>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</si>
  <si>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</si>
  <si>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</si>
  <si>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</si>
  <si>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</si>
  <si>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</si>
  <si>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</si>
  <si>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</si>
  <si>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</si>
  <si>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</si>
  <si>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</si>
  <si>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</si>
  <si>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</si>
  <si>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</si>
  <si>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</si>
  <si>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</si>
  <si>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</si>
  <si>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</si>
  <si>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</si>
  <si>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</si>
  <si>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</si>
  <si>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</si>
  <si>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</si>
  <si>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</si>
  <si>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</si>
  <si>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</si>
  <si>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</si>
  <si>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</si>
  <si>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</si>
  <si>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</si>
  <si>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</si>
  <si>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</si>
  <si>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</si>
  <si>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</si>
  <si>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</si>
  <si>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</si>
  <si>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</si>
  <si>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</si>
  <si>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</si>
  <si>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</si>
  <si>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</si>
  <si>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</si>
  <si>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</si>
  <si>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</si>
  <si>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</si>
  <si>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</si>
  <si>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</si>
  <si>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</si>
  <si>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</si>
  <si>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</si>
  <si>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</si>
  <si>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</si>
  <si>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</si>
  <si>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</si>
  <si>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</si>
  <si>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</si>
  <si>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</si>
  <si>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</si>
  <si>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</si>
  <si>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</si>
  <si>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</si>
  <si>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</si>
  <si>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</si>
  <si>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</si>
  <si>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</si>
  <si>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</si>
  <si>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</si>
  <si>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</si>
  <si>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</si>
  <si>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</si>
  <si>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</si>
  <si>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</si>
  <si>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</si>
  <si>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</si>
  <si>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</si>
  <si>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</si>
  <si>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</si>
  <si>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</si>
  <si>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</si>
  <si>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</si>
  <si>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</si>
  <si>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</si>
  <si>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</si>
  <si>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</si>
  <si>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</si>
  <si>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</si>
  <si>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</si>
  <si>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</si>
  <si>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</si>
  <si>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</si>
  <si>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</si>
  <si>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</si>
  <si>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</si>
  <si>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</si>
  <si>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</si>
  <si>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</si>
  <si>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</si>
  <si>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</si>
  <si>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</si>
  <si>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</si>
  <si>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</si>
  <si>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</si>
  <si>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</si>
  <si>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</si>
  <si>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</si>
  <si>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</si>
  <si>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</si>
  <si>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</si>
  <si>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</si>
  <si>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</si>
  <si>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</si>
  <si>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</si>
  <si>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</si>
  <si>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</si>
  <si>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</si>
  <si>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</si>
  <si>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</si>
  <si>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</si>
  <si>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</si>
  <si>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</si>
  <si>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</si>
  <si>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</si>
  <si>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</si>
  <si>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</si>
  <si>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</si>
  <si>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</si>
  <si>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</si>
  <si>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</si>
  <si>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</si>
  <si>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</si>
  <si>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</si>
  <si>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</si>
  <si>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</si>
  <si>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</si>
  <si>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</si>
  <si>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</si>
  <si>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</si>
  <si>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</si>
  <si>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</si>
  <si>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</si>
  <si>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</si>
  <si>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</si>
  <si>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</si>
  <si>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</si>
  <si>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</si>
  <si>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</si>
  <si>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</si>
  <si>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</si>
  <si>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</si>
  <si>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</si>
  <si>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</si>
  <si>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</si>
  <si>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</si>
  <si>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</si>
  <si>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</si>
  <si>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</si>
  <si>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</si>
  <si>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</si>
  <si>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</si>
  <si>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</si>
  <si>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</si>
  <si>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</si>
  <si>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</si>
  <si>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</si>
  <si>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</si>
  <si>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</si>
  <si>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</si>
  <si>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</si>
  <si>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</si>
  <si>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</si>
  <si>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</si>
  <si>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</si>
  <si>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</si>
  <si>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</si>
  <si>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</si>
  <si>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</si>
  <si>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</si>
  <si>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</si>
  <si>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</si>
  <si>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</si>
  <si>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</si>
  <si>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</si>
  <si>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</si>
  <si>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</si>
  <si>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</si>
  <si>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</si>
  <si>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</si>
  <si>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</si>
  <si>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</si>
  <si>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</si>
  <si>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</si>
  <si>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</si>
  <si>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</si>
  <si>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</si>
  <si>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</si>
  <si>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</si>
  <si>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</si>
  <si>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</si>
  <si>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</si>
  <si>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</si>
  <si>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</si>
  <si>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</si>
  <si>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</si>
  <si>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</si>
  <si>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</si>
  <si>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</si>
  <si>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</si>
  <si>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</si>
  <si>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</si>
  <si>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</si>
  <si>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</si>
  <si>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</si>
  <si>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</si>
  <si>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</si>
  <si>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</si>
  <si>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</si>
  <si>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</si>
  <si>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</si>
  <si>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</si>
  <si>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</si>
  <si>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</si>
  <si>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</si>
  <si>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</si>
  <si>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</si>
  <si>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</si>
  <si>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</si>
  <si>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</si>
  <si>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</si>
  <si>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</si>
  <si>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</si>
  <si>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</si>
  <si>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</si>
  <si>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</si>
  <si>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</si>
  <si>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</si>
  <si>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</si>
  <si>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</si>
  <si>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</si>
  <si>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</si>
  <si>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</si>
  <si>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</si>
  <si>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</si>
  <si>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</si>
  <si>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</si>
  <si>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</si>
  <si>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</si>
  <si>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</si>
  <si>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</si>
  <si>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</si>
  <si>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</si>
  <si>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</si>
  <si>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</si>
  <si>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</si>
  <si>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</si>
  <si>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</si>
  <si>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</si>
  <si>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</si>
  <si>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</si>
  <si>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</si>
  <si>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</si>
  <si>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</si>
  <si>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</si>
  <si>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</si>
  <si>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</si>
  <si>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</si>
  <si>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</si>
  <si>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</si>
  <si>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</si>
  <si>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</si>
  <si>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</si>
  <si>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</si>
  <si>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</si>
  <si>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</si>
  <si>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</si>
  <si>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</si>
  <si>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</si>
  <si>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</si>
  <si>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</si>
  <si>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</si>
  <si>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</si>
  <si>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</si>
  <si>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</si>
  <si>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</si>
  <si>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</si>
  <si>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</si>
  <si>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</si>
  <si>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</si>
  <si>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</si>
  <si>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</si>
  <si>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</si>
  <si>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</si>
  <si>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</si>
  <si>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</si>
  <si>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</si>
  <si>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</si>
  <si>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</si>
  <si>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</si>
  <si>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</si>
  <si>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</si>
  <si>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</si>
  <si>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</si>
  <si>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</si>
  <si>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</si>
  <si>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</si>
  <si>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</si>
  <si>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</si>
  <si>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</si>
  <si>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</si>
  <si>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</si>
  <si>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</si>
  <si>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</si>
  <si>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</si>
  <si>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</si>
  <si>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</si>
  <si>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</si>
  <si>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</si>
  <si>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</si>
  <si>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</si>
  <si>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</si>
  <si>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</si>
  <si>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</si>
  <si>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</si>
  <si>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</si>
  <si>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</si>
  <si>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</si>
  <si>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</si>
  <si>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</si>
  <si>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</si>
  <si>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</si>
  <si>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</si>
  <si>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</si>
  <si>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</si>
  <si>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</si>
  <si>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</si>
  <si>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</si>
  <si>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</si>
  <si>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</si>
  <si>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</si>
  <si>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</si>
  <si>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</si>
  <si>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</si>
  <si>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</si>
  <si>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</si>
  <si>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</si>
  <si>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</si>
  <si>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</si>
  <si>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</si>
  <si>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</si>
  <si>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</si>
  <si>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</si>
  <si>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</si>
  <si>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</si>
  <si>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</si>
  <si>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</si>
  <si>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</si>
  <si>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</si>
  <si>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</si>
  <si>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</si>
  <si>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</si>
  <si>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</si>
  <si>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</si>
  <si>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</si>
  <si>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</si>
  <si>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</si>
  <si>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</si>
  <si>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</si>
  <si>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</si>
  <si>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</si>
  <si>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</si>
  <si>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</si>
  <si>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</si>
  <si>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</si>
  <si>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</si>
  <si>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</si>
  <si>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</si>
  <si>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</si>
  <si>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</si>
  <si>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</si>
  <si>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</si>
  <si>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</si>
  <si>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</si>
  <si>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</si>
  <si>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</si>
  <si>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</si>
  <si>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</si>
  <si>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</si>
  <si>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</si>
  <si>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</si>
  <si>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</si>
  <si>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</si>
  <si>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</si>
  <si>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</si>
  <si>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</si>
  <si>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</si>
  <si>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</si>
  <si>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</si>
  <si>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</si>
  <si>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</si>
  <si>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</si>
  <si>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</si>
  <si>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</si>
  <si>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</si>
  <si>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</si>
  <si>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</si>
  <si>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</si>
  <si>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</si>
  <si>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</si>
  <si>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</si>
  <si>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</si>
  <si>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</si>
  <si>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</si>
  <si>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</si>
  <si>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</si>
  <si>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</si>
  <si>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</si>
  <si>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</si>
  <si>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</si>
  <si>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</si>
  <si>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</si>
  <si>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</si>
  <si>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</si>
  <si>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</si>
  <si>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</si>
  <si>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</si>
  <si>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</si>
  <si>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</si>
  <si>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</si>
  <si>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</si>
  <si>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</si>
  <si>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</si>
  <si>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</si>
  <si>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</si>
  <si>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</si>
  <si>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</si>
  <si>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</si>
  <si>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</si>
  <si>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</si>
  <si>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</si>
  <si>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</si>
  <si>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</si>
  <si>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</si>
  <si>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</si>
  <si>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</si>
  <si>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</si>
  <si>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</si>
  <si>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</si>
  <si>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</si>
  <si>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</si>
  <si>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</si>
  <si>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</si>
  <si>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</si>
  <si>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</si>
  <si>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</si>
  <si>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</si>
  <si>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</si>
  <si>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</si>
  <si>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</si>
  <si>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</si>
  <si>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</si>
  <si>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</si>
  <si>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</si>
  <si>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</si>
  <si>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</si>
  <si>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</si>
  <si>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</si>
  <si>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</si>
  <si>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</si>
  <si>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</si>
  <si>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</si>
  <si>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</si>
  <si>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</si>
  <si>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</si>
  <si>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</si>
  <si>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</si>
  <si>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</si>
  <si>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</si>
  <si>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</si>
  <si>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</si>
  <si>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</si>
  <si>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</si>
  <si>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</si>
  <si>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</si>
  <si>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</si>
  <si>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</si>
  <si>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</si>
  <si>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</si>
  <si>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</si>
  <si>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</si>
  <si>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</si>
  <si>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</si>
  <si>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</si>
  <si>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</si>
  <si>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</si>
  <si>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</si>
  <si>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</si>
  <si>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</si>
  <si>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</si>
  <si>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</si>
  <si>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</si>
  <si>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</si>
  <si>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</si>
  <si>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</si>
  <si>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</si>
  <si>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</si>
  <si>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</si>
  <si>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</si>
  <si>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</si>
  <si>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</si>
  <si>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</si>
  <si>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</si>
  <si>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</si>
  <si>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</si>
  <si>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</si>
  <si>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</si>
  <si>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</si>
  <si>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</si>
  <si>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</si>
  <si>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</si>
  <si>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</si>
  <si>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</si>
  <si>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</si>
  <si>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</si>
  <si>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</si>
  <si>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</si>
  <si>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</si>
  <si>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</si>
  <si>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</si>
  <si>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</si>
  <si>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</si>
  <si>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</si>
  <si>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</si>
  <si>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</si>
  <si>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</si>
  <si>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</si>
  <si>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</si>
  <si>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</si>
  <si>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</si>
  <si>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</si>
  <si>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</si>
  <si>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</si>
  <si>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</si>
  <si>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</si>
  <si>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</si>
  <si>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</si>
  <si>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</si>
  <si>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</si>
  <si>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</si>
  <si>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</si>
  <si>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</si>
  <si>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</si>
  <si>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</si>
  <si>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</si>
  <si>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</si>
  <si>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</si>
  <si>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</si>
  <si>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</si>
  <si>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</si>
  <si>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</si>
  <si>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</si>
  <si>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</si>
  <si>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</si>
  <si>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</si>
  <si>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</si>
  <si>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</si>
  <si>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</si>
  <si>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</si>
  <si>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</si>
  <si>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</si>
  <si>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</si>
  <si>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</si>
  <si>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</si>
  <si>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</si>
  <si>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</si>
  <si>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</si>
  <si>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</si>
  <si>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</si>
  <si>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</si>
  <si>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</si>
  <si>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</si>
  <si>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</si>
  <si>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</si>
  <si>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</si>
  <si>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</si>
  <si>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</si>
  <si>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</si>
  <si>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</si>
  <si>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</si>
  <si>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</si>
  <si>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</si>
  <si>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</si>
  <si>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</si>
  <si>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</si>
  <si>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</si>
  <si>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</si>
  <si>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</si>
  <si>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</si>
  <si>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</si>
  <si>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</si>
  <si>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</si>
  <si>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</si>
  <si>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</si>
  <si>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</si>
  <si>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</si>
  <si>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</si>
  <si>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</si>
  <si>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</si>
  <si>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</si>
  <si>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</si>
  <si>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</si>
  <si>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</si>
  <si>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</si>
  <si>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</si>
  <si>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</si>
  <si>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</si>
  <si>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</si>
  <si>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</si>
  <si>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</si>
  <si>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</si>
  <si>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</si>
  <si>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</si>
  <si>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</si>
  <si>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</si>
  <si>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</si>
  <si>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</si>
  <si>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</si>
  <si>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</si>
  <si>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</si>
  <si>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</si>
  <si>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</si>
  <si>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</si>
  <si>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</si>
  <si>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</si>
  <si>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</si>
  <si>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</si>
  <si>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</si>
  <si>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</si>
  <si>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</si>
  <si>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</si>
  <si>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</si>
  <si>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</si>
  <si>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</si>
  <si>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</si>
  <si>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</si>
  <si>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</si>
  <si>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</si>
  <si>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</si>
  <si>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</si>
  <si>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</si>
  <si>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</si>
  <si>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</si>
  <si>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</si>
  <si>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</si>
  <si>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</si>
  <si>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</si>
  <si>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</si>
  <si>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</si>
  <si>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</si>
  <si>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</si>
  <si>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</si>
  <si>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</si>
  <si>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</si>
  <si>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</si>
  <si>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</si>
  <si>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</si>
  <si>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</si>
  <si>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</si>
  <si>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</si>
  <si>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</si>
  <si>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</si>
  <si>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</si>
  <si>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</si>
  <si>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</si>
  <si>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</si>
  <si>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</si>
  <si>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</si>
  <si>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</si>
  <si>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</si>
  <si>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</si>
  <si>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</si>
  <si>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</si>
  <si>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</si>
  <si>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</si>
  <si>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</si>
  <si>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</si>
  <si>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</si>
  <si>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</si>
  <si>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</si>
  <si>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</si>
  <si>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</si>
  <si>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</si>
  <si>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</si>
  <si>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</si>
  <si>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</si>
  <si>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</si>
  <si>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</si>
  <si>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</si>
  <si>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</si>
  <si>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</si>
  <si>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</si>
  <si>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</si>
  <si>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</si>
  <si>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</si>
  <si>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</si>
  <si>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</si>
  <si>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</si>
  <si>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</si>
  <si>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</si>
  <si>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</si>
  <si>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</si>
  <si>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</si>
  <si>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</si>
  <si>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</si>
  <si>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</si>
  <si>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</si>
  <si>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</si>
  <si>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</si>
  <si>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</si>
  <si>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</si>
  <si>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</si>
  <si>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</si>
  <si>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</si>
  <si>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</si>
  <si>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</si>
  <si>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</si>
  <si>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</si>
  <si>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</si>
  <si>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</si>
  <si>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</si>
  <si>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</si>
  <si>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</si>
  <si>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</si>
  <si>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</si>
  <si>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</si>
  <si>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</si>
  <si>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</si>
  <si>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</si>
  <si>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</si>
  <si>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</si>
  <si>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</si>
  <si>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</si>
  <si>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</si>
  <si>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</si>
  <si>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</si>
  <si>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</si>
  <si>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</si>
  <si>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</si>
  <si>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</si>
  <si>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</si>
  <si>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</si>
  <si>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</si>
  <si>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</si>
  <si>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</si>
  <si>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</si>
  <si>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</si>
  <si>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</si>
  <si>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</si>
  <si>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</si>
  <si>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</si>
  <si>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</si>
  <si>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</si>
  <si>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</si>
  <si>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</si>
  <si>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</si>
  <si>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</si>
  <si>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</si>
  <si>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</si>
  <si>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</si>
  <si>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</si>
  <si>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</si>
  <si>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</si>
  <si>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</si>
  <si>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</si>
  <si>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</si>
  <si>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</si>
  <si>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</si>
  <si>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</si>
  <si>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</si>
  <si>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</si>
  <si>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</si>
  <si>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</si>
  <si>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</si>
  <si>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</si>
  <si>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</si>
  <si>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</si>
  <si>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</si>
  <si>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</si>
  <si>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</si>
  <si>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</si>
  <si>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</si>
  <si>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</si>
  <si>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</si>
  <si>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</si>
  <si>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</si>
  <si>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</si>
  <si>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</si>
  <si>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</si>
  <si>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</si>
  <si>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</si>
  <si>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</si>
  <si>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</si>
  <si>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</si>
  <si>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</si>
  <si>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</si>
  <si>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</si>
  <si>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</si>
  <si>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</si>
  <si>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</si>
  <si>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</si>
  <si>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</si>
  <si>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</si>
  <si>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</si>
  <si>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</si>
  <si>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</si>
  <si>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</si>
  <si>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</si>
  <si>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</si>
  <si>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</si>
  <si>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</si>
  <si>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</si>
  <si>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</si>
  <si>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</si>
  <si>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</si>
  <si>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</si>
  <si>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</si>
  <si>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</si>
  <si>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</si>
  <si>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</si>
  <si>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</si>
  <si>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</si>
  <si>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</si>
  <si>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</si>
  <si>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</si>
  <si>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</si>
  <si>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</si>
  <si>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</si>
  <si>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</si>
  <si>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</si>
  <si>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</si>
  <si>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</si>
  <si>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</si>
  <si>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</si>
  <si>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</si>
  <si>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</si>
  <si>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</si>
  <si>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</si>
  <si>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</si>
  <si>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</si>
  <si>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</si>
  <si>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</si>
  <si>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</si>
  <si>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</si>
  <si>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</si>
  <si>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</si>
  <si>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</si>
  <si>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</si>
  <si>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</si>
  <si>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</si>
  <si>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</si>
  <si>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</si>
  <si>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</si>
  <si>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</si>
  <si>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</si>
  <si>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</si>
  <si>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</si>
  <si>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</si>
  <si>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</si>
  <si>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</si>
  <si>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</si>
  <si>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</si>
  <si>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</si>
  <si>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</si>
  <si>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</si>
  <si>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</si>
  <si>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</si>
  <si>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</si>
  <si>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</si>
  <si>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</si>
  <si>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</si>
  <si>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</si>
  <si>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</si>
  <si>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</si>
  <si>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</si>
  <si>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</si>
  <si>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</si>
  <si>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</si>
  <si>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</si>
  <si>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</si>
  <si>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</si>
  <si>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</si>
  <si>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</si>
  <si>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</si>
  <si>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</si>
  <si>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</si>
  <si>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</si>
  <si>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</si>
  <si>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</si>
  <si>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</si>
  <si>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</si>
  <si>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</si>
  <si>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</si>
  <si>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</si>
  <si>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</si>
  <si>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</si>
  <si>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</si>
  <si>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</si>
  <si>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</si>
  <si>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</si>
  <si>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</si>
  <si>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</si>
  <si>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</si>
  <si>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</si>
  <si>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</si>
  <si>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</si>
  <si>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</si>
  <si>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</si>
  <si>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</si>
  <si>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</si>
  <si>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</si>
  <si>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</si>
  <si>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</si>
  <si>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</si>
  <si>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</si>
  <si>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</si>
  <si>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</si>
  <si>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</si>
  <si>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</si>
  <si>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</si>
  <si>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</si>
  <si>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</si>
  <si>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</si>
  <si>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</si>
  <si>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</si>
  <si>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</si>
  <si>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</si>
  <si>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</si>
  <si>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</si>
  <si>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</si>
  <si>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</si>
  <si>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</si>
  <si>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</si>
  <si>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</si>
  <si>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</si>
  <si>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</si>
  <si>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</si>
  <si>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</si>
  <si>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</si>
  <si>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</si>
  <si>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</si>
  <si>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</si>
  <si>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</si>
  <si>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</si>
  <si>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</si>
  <si>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</si>
  <si>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</si>
  <si>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</si>
  <si>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</si>
  <si>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</si>
  <si>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</si>
  <si>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</si>
  <si>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</si>
  <si>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</si>
  <si>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</si>
  <si>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</si>
  <si>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</si>
  <si>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</si>
  <si>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</si>
  <si>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</si>
  <si>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</si>
  <si>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</si>
  <si>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</si>
  <si>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</si>
  <si>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</si>
  <si>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</si>
  <si>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</si>
  <si>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</si>
  <si>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</si>
  <si>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</si>
  <si>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</si>
  <si>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</si>
  <si>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</si>
  <si>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</si>
  <si>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</si>
  <si>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</si>
  <si>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</si>
  <si>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</si>
  <si>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</si>
  <si>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</si>
  <si>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</si>
  <si>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</si>
  <si>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</si>
  <si>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</si>
  <si>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</si>
  <si>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</si>
  <si>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</si>
  <si>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</si>
  <si>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</si>
  <si>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</si>
  <si>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</si>
  <si>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</si>
  <si>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</si>
  <si>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</si>
  <si>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</si>
  <si>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</si>
  <si>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</si>
  <si>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</si>
  <si>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</si>
  <si>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</si>
  <si>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</si>
  <si>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</si>
  <si>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</si>
  <si>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</si>
  <si>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</si>
  <si>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</si>
  <si>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</si>
  <si>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</si>
  <si>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</si>
  <si>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</si>
  <si>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</si>
  <si>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</si>
  <si>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</si>
  <si>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</si>
  <si>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</si>
  <si>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</si>
  <si>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</si>
  <si>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</si>
  <si>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</si>
  <si>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</si>
  <si>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</si>
  <si>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</si>
  <si>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</si>
  <si>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</si>
  <si>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</si>
  <si>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</si>
  <si>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</si>
  <si>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</si>
  <si>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</si>
  <si>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</si>
  <si>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</si>
  <si>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</si>
  <si>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</si>
  <si>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</si>
  <si>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</si>
  <si>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</si>
  <si>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</si>
  <si>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</si>
  <si>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</si>
  <si>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</si>
  <si>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</si>
  <si>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</si>
  <si>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</si>
  <si>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</si>
  <si>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</si>
  <si>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</si>
  <si>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</si>
  <si>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</si>
  <si>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</si>
  <si>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</si>
  <si>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</si>
  <si>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</si>
  <si>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</si>
  <si>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</si>
  <si>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</si>
  <si>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</si>
  <si>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</si>
  <si>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</si>
  <si>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</si>
  <si>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</si>
  <si>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</si>
  <si>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</si>
  <si>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</si>
  <si>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</si>
  <si>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</si>
  <si>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</si>
  <si>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</si>
  <si>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</si>
  <si>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</si>
  <si>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</si>
  <si>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</si>
  <si>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</si>
  <si>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</si>
  <si>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</si>
  <si>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</si>
  <si>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</si>
  <si>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</si>
  <si>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</si>
  <si>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</si>
  <si>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</si>
  <si>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</si>
  <si>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</si>
  <si>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</si>
  <si>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</si>
  <si>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</si>
  <si>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</si>
  <si>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</si>
  <si>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</si>
  <si>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</si>
  <si>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</si>
  <si>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</si>
  <si>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</si>
  <si>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</si>
  <si>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</si>
  <si>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</si>
  <si>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</si>
  <si>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</si>
  <si>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</si>
  <si>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</si>
  <si>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</si>
  <si>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</si>
  <si>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</si>
  <si>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</si>
  <si>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</si>
  <si>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</si>
  <si>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</si>
  <si>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</si>
  <si>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</si>
  <si>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</si>
  <si>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</si>
  <si>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</si>
  <si>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</si>
  <si>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</si>
  <si>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</si>
  <si>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</si>
  <si>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</si>
  <si>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</si>
  <si>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</si>
  <si>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</si>
  <si>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</si>
  <si>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</si>
  <si>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</si>
  <si>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</si>
  <si>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</si>
  <si>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</si>
  <si>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</si>
  <si>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</si>
  <si>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</si>
  <si>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</si>
  <si>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</si>
  <si>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</si>
  <si>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</si>
  <si>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</si>
  <si>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</si>
  <si>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</si>
  <si>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</si>
  <si>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</si>
  <si>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</si>
  <si>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</si>
  <si>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</si>
  <si>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</si>
  <si>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</si>
  <si>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</si>
  <si>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</si>
  <si>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</si>
  <si>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</si>
  <si>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</si>
  <si>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</si>
  <si>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</si>
  <si>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</si>
  <si>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</si>
  <si>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</si>
  <si>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</si>
  <si>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</si>
  <si>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</si>
  <si>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</si>
  <si>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</si>
  <si>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</si>
  <si>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</si>
  <si>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</si>
  <si>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</si>
  <si>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</si>
  <si>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</si>
  <si>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</si>
  <si>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</si>
  <si>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</si>
  <si>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</si>
  <si>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</si>
  <si>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</si>
  <si>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</si>
  <si>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</si>
  <si>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</si>
  <si>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</si>
  <si>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</si>
  <si>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</si>
  <si>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</si>
  <si>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</si>
  <si>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</si>
  <si>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</si>
  <si>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</si>
  <si>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</si>
  <si>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</si>
  <si>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</si>
  <si>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</si>
  <si>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</si>
  <si>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</si>
  <si>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</si>
  <si>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</si>
  <si>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</si>
  <si>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</si>
  <si>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</si>
  <si>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</si>
  <si>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</si>
  <si>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</si>
  <si>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</si>
  <si>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</si>
  <si>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</si>
  <si>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</si>
  <si>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</si>
  <si>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</si>
  <si>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</si>
  <si>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</si>
  <si>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</si>
  <si>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</si>
  <si>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</si>
  <si>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</si>
  <si>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</si>
  <si>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</si>
  <si>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</si>
  <si>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</si>
  <si>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</si>
  <si>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</si>
  <si>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</si>
  <si>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</si>
  <si>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</si>
  <si>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</si>
  <si>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</si>
  <si>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</si>
  <si>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</si>
  <si>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</si>
  <si>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</si>
  <si>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</si>
  <si>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</si>
  <si>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</si>
  <si>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</si>
  <si>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</si>
  <si>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</si>
  <si>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</si>
  <si>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</si>
  <si>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</si>
  <si>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</si>
  <si>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</si>
  <si>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</si>
  <si>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</si>
  <si>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</si>
  <si>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</si>
  <si>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</si>
  <si>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</si>
  <si>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</si>
  <si>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</si>
  <si>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</si>
  <si>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</si>
  <si>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</si>
  <si>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</si>
  <si>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</si>
  <si>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</si>
  <si>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</si>
  <si>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</si>
  <si>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</si>
  <si>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</si>
  <si>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</si>
  <si>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</si>
  <si>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</si>
  <si>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</si>
  <si>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</si>
  <si>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</si>
  <si>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</si>
  <si>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</si>
  <si>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</si>
  <si>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</si>
  <si>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</si>
  <si>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</si>
  <si>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</si>
  <si>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</si>
  <si>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</si>
  <si>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</si>
  <si>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</si>
  <si>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</si>
  <si>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</si>
  <si>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</si>
  <si>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</si>
  <si>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</si>
  <si>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</si>
  <si>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</si>
  <si>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</si>
  <si>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</si>
  <si>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</si>
  <si>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</si>
  <si>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</si>
  <si>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</si>
  <si>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</si>
  <si>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</si>
  <si>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</si>
  <si>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</si>
  <si>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</si>
  <si>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</si>
  <si>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</si>
  <si>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</si>
  <si>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</si>
  <si>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</si>
  <si>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</si>
  <si>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</si>
  <si>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</si>
  <si>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</si>
  <si>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</si>
  <si>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</si>
  <si>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</si>
  <si>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</si>
  <si>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</si>
  <si>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</si>
  <si>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</si>
  <si>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</si>
  <si>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</si>
  <si>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</si>
  <si>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</si>
  <si>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</si>
  <si>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</si>
  <si>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</si>
  <si>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</si>
  <si>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</si>
  <si>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</si>
  <si>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</si>
  <si>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</si>
  <si>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</si>
  <si>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</si>
  <si>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</si>
  <si>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</si>
  <si>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</si>
  <si>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</si>
  <si>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</si>
  <si>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</si>
  <si>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</si>
  <si>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</si>
  <si>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</si>
  <si>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</si>
  <si>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</si>
  <si>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</si>
  <si>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</si>
  <si>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</si>
  <si>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</si>
  <si>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</si>
  <si>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</si>
  <si>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</si>
  <si>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</si>
  <si>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</si>
  <si>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</si>
  <si>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</si>
  <si>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</si>
  <si>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</si>
  <si>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</si>
  <si>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</si>
  <si>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</si>
  <si>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</si>
  <si>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</si>
  <si>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</si>
  <si>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</si>
  <si>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</si>
  <si>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</si>
  <si>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</si>
  <si>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</si>
  <si>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</si>
  <si>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</si>
  <si>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</si>
  <si>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</si>
  <si>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</si>
  <si>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</si>
  <si>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</si>
  <si>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</si>
  <si>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</si>
  <si>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</si>
  <si>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</si>
  <si>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</si>
  <si>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</si>
  <si>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</si>
  <si>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</si>
  <si>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</si>
  <si>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</si>
  <si>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</si>
  <si>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</si>
  <si>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</si>
  <si>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</si>
  <si>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</si>
  <si>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</si>
  <si>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</si>
  <si>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</si>
  <si>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</si>
  <si>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</si>
  <si>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</si>
  <si>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</si>
  <si>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</si>
  <si>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</si>
  <si>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</si>
  <si>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</si>
  <si>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</si>
  <si>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</si>
  <si>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</si>
  <si>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</si>
  <si>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</si>
  <si>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</si>
  <si>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</si>
  <si>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</si>
  <si>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</si>
  <si>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</si>
  <si>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</si>
  <si>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</si>
  <si>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</si>
  <si>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</si>
  <si>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</si>
  <si>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</si>
  <si>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</si>
  <si>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</si>
  <si>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</si>
  <si>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</si>
  <si>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</si>
  <si>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</si>
  <si>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</si>
  <si>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</si>
  <si>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</si>
  <si>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</si>
  <si>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</si>
  <si>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</si>
  <si>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</si>
  <si>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</si>
  <si>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</si>
  <si>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</si>
  <si>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</si>
  <si>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</si>
  <si>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</si>
  <si>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</si>
  <si>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</si>
  <si>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</si>
  <si>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</si>
  <si>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</si>
  <si>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</si>
  <si>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</si>
  <si>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</si>
  <si>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</si>
  <si>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</si>
  <si>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</si>
  <si>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</si>
  <si>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</si>
  <si>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</si>
  <si>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</si>
  <si>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</si>
  <si>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</si>
  <si>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</si>
  <si>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</si>
  <si>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</si>
  <si>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</si>
  <si>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</si>
  <si>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</si>
  <si>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</si>
  <si>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</si>
  <si>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</si>
  <si>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</si>
  <si>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</si>
  <si>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</si>
  <si>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</si>
  <si>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</si>
  <si>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</si>
  <si>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</si>
  <si>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</si>
  <si>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</si>
  <si>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</si>
  <si>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</si>
  <si>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</si>
  <si>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</si>
  <si>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</si>
  <si>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</si>
  <si>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</si>
  <si>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</si>
  <si>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</si>
  <si>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</si>
  <si>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</si>
  <si>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</si>
  <si>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</si>
  <si>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</si>
  <si>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</si>
  <si>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</si>
  <si>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</si>
  <si>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</si>
  <si>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</si>
  <si>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</si>
  <si>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</si>
  <si>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</si>
  <si>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</si>
  <si>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</si>
  <si>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</si>
  <si>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</si>
  <si>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</si>
  <si>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</si>
  <si>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</si>
  <si>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</si>
  <si>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</si>
  <si>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</si>
  <si>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</si>
  <si>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</si>
  <si>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</si>
  <si>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</si>
  <si>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</si>
  <si>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</si>
  <si>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</si>
  <si>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</si>
  <si>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</si>
  <si>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</si>
  <si>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</si>
  <si>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</si>
  <si>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</si>
  <si>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</si>
  <si>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</si>
  <si>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</si>
  <si>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</si>
  <si>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</si>
  <si>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</si>
  <si>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</si>
  <si>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</si>
  <si>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</si>
  <si>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</si>
  <si>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</si>
  <si>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</si>
  <si>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</si>
  <si>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</si>
  <si>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</si>
  <si>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</si>
  <si>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</si>
  <si>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</si>
  <si>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</si>
  <si>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</si>
  <si>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</si>
  <si>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</si>
  <si>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</si>
  <si>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</si>
  <si>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</si>
  <si>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</si>
  <si>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</si>
  <si>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</si>
  <si>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</si>
  <si>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</si>
  <si>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</si>
  <si>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</si>
  <si>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</si>
  <si>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</si>
  <si>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</si>
  <si>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</si>
  <si>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</si>
  <si>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</si>
  <si>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</si>
  <si>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</si>
  <si>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</si>
  <si>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</si>
  <si>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</si>
  <si>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</si>
  <si>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</si>
  <si>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</si>
  <si>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</si>
  <si>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</si>
  <si>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</si>
  <si>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</si>
  <si>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</si>
  <si>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</si>
  <si>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</si>
  <si>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</si>
  <si>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</si>
  <si>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</si>
  <si>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</si>
  <si>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</si>
  <si>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</si>
  <si>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</si>
  <si>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</si>
  <si>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</si>
  <si>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</si>
  <si>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</si>
  <si>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</si>
  <si>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</si>
  <si>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</si>
  <si>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</si>
  <si>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</si>
  <si>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</si>
  <si>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</si>
  <si>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</si>
  <si>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</si>
  <si>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</si>
  <si>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</si>
  <si>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</si>
  <si>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</si>
  <si>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</si>
  <si>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</si>
  <si>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</si>
  <si>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</si>
  <si>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</si>
  <si>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</si>
  <si>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</si>
  <si>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</si>
  <si>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</si>
  <si>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</si>
  <si>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</si>
  <si>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</si>
  <si>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</si>
  <si>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</si>
  <si>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</si>
  <si>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</si>
  <si>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</si>
  <si>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</si>
  <si>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</si>
  <si>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</si>
  <si>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</si>
  <si>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</si>
  <si>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</si>
  <si>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</si>
  <si>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</si>
  <si>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</si>
  <si>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</si>
  <si>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</si>
  <si>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</si>
  <si>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</si>
  <si>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</si>
  <si>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</si>
  <si>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</si>
  <si>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</si>
  <si>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</si>
  <si>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</si>
  <si>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</si>
  <si>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</si>
  <si>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</si>
  <si>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</si>
  <si>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</si>
  <si>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</si>
  <si>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</si>
  <si>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</si>
  <si>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</si>
  <si>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</si>
  <si>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</si>
  <si>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</si>
  <si>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</si>
  <si>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</si>
  <si>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</si>
  <si>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</si>
  <si>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</si>
  <si>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</si>
  <si>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</si>
  <si>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</si>
  <si>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</si>
  <si>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</si>
  <si>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</si>
  <si>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</si>
  <si>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</si>
  <si>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</si>
  <si>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</si>
  <si>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</si>
  <si>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</si>
  <si>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</si>
  <si>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</si>
  <si>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</si>
  <si>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</si>
  <si>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</si>
  <si>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</si>
  <si>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</si>
  <si>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</si>
  <si>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</si>
  <si>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</si>
  <si>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</si>
  <si>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</si>
  <si>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</si>
  <si>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</si>
  <si>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</si>
  <si>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</si>
  <si>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</si>
  <si>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</si>
  <si>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</si>
  <si>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</si>
  <si>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</si>
  <si>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</si>
  <si>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</si>
  <si>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</si>
  <si>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</si>
  <si>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</si>
  <si>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</si>
  <si>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</si>
  <si>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</si>
  <si>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</si>
  <si>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</si>
  <si>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</si>
  <si>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</si>
  <si>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</si>
  <si>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</si>
  <si>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</si>
  <si>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</si>
  <si>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</si>
  <si>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</si>
  <si>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</si>
  <si>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</si>
  <si>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</si>
  <si>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</si>
  <si>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</si>
  <si>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</si>
  <si>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</si>
  <si>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</si>
  <si>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</si>
  <si>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</si>
  <si>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</si>
  <si>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</si>
  <si>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</si>
  <si>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</si>
  <si>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</si>
  <si>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</si>
  <si>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</si>
  <si>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</si>
  <si>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</si>
  <si>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</si>
  <si>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</si>
  <si>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</si>
  <si>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</si>
  <si>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</si>
  <si>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</si>
  <si>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</si>
  <si>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</si>
  <si>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</si>
  <si>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</si>
  <si>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</si>
  <si>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</si>
  <si>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</si>
  <si>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</si>
  <si>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</si>
  <si>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</si>
  <si>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</si>
  <si>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</si>
  <si>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</si>
  <si>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</si>
  <si>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</si>
  <si>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</si>
  <si>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</si>
  <si>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</si>
  <si>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</si>
  <si>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</si>
  <si>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</si>
  <si>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</si>
  <si>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</si>
  <si>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</si>
  <si>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</si>
  <si>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</si>
  <si>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</si>
  <si>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</si>
  <si>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</si>
  <si>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</si>
  <si>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</si>
  <si>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</si>
  <si>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</si>
  <si>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</si>
  <si>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</si>
  <si>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</si>
  <si>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</si>
  <si>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</si>
  <si>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</si>
  <si>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</si>
  <si>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</si>
  <si>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</si>
  <si>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</si>
  <si>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</si>
  <si>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</si>
  <si>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</si>
  <si>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</si>
  <si>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</si>
  <si>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</si>
  <si>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</si>
  <si>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</si>
  <si>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</si>
  <si>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</si>
  <si>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</si>
  <si>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</si>
  <si>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</si>
  <si>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</si>
  <si>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</si>
  <si>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</si>
  <si>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</si>
  <si>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</si>
  <si>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</si>
  <si>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</si>
  <si>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</si>
  <si>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</si>
  <si>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</si>
  <si>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</si>
  <si>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</si>
  <si>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</si>
  <si>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</si>
  <si>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</si>
  <si>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</si>
  <si>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</si>
  <si>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</si>
  <si>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</si>
  <si>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</si>
  <si>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</si>
  <si>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</si>
  <si>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</si>
  <si>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</si>
  <si>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</si>
  <si>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</si>
  <si>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</si>
  <si>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</si>
  <si>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</si>
  <si>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</si>
  <si>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</si>
  <si>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</si>
  <si>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</si>
  <si>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</si>
  <si>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</si>
  <si>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</si>
  <si>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</si>
  <si>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</si>
  <si>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</si>
  <si>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</si>
  <si>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</si>
  <si>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</si>
  <si>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</si>
  <si>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</si>
  <si>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</si>
  <si>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</si>
  <si>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</si>
  <si>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</si>
  <si>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</si>
  <si>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</si>
  <si>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</si>
  <si>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</si>
  <si>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</si>
  <si>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</si>
  <si>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</si>
  <si>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</si>
  <si>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</si>
  <si>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</si>
  <si>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</si>
  <si>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</si>
  <si>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</si>
  <si>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</si>
  <si>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</si>
  <si>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</si>
  <si>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</si>
  <si>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</si>
  <si>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</si>
  <si>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</si>
  <si>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</si>
  <si>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</si>
  <si>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</si>
  <si>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</si>
  <si>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</si>
  <si>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</si>
  <si>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</si>
  <si>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</si>
  <si>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</si>
  <si>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</si>
  <si>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</si>
  <si>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</si>
  <si>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</si>
  <si>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</si>
  <si>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</si>
  <si>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</si>
  <si>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</si>
  <si>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</si>
  <si>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</si>
  <si>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</si>
  <si>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</si>
  <si>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</si>
  <si>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</si>
  <si>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</si>
  <si>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</si>
  <si>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</si>
  <si>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</si>
  <si>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</si>
  <si>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</si>
  <si>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</si>
  <si>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</si>
  <si>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</si>
  <si>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</si>
  <si>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</si>
  <si>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</si>
  <si>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</si>
  <si>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</si>
  <si>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</si>
  <si>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</si>
  <si>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</si>
  <si>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</si>
  <si>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</si>
  <si>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</si>
  <si>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</si>
  <si>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</si>
  <si>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</si>
  <si>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</si>
  <si>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</si>
  <si>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</si>
  <si>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</si>
  <si>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</si>
  <si>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</si>
  <si>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</si>
  <si>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</si>
  <si>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</si>
  <si>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</si>
  <si>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</si>
  <si>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</si>
  <si>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</si>
  <si>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</si>
  <si>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</si>
  <si>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</si>
  <si>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</si>
  <si>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</si>
  <si>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</si>
  <si>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</si>
  <si>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</si>
  <si>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</si>
  <si>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</si>
  <si>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</si>
  <si>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</si>
  <si>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</si>
  <si>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</si>
  <si>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</si>
  <si>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</si>
  <si>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</si>
  <si>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</si>
  <si>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</si>
  <si>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</si>
  <si>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</si>
  <si>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</si>
  <si>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</si>
  <si>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</si>
  <si>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</si>
  <si>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</si>
  <si>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</si>
  <si>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</si>
  <si>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</si>
  <si>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</si>
  <si>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</si>
  <si>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</si>
  <si>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</si>
  <si>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</si>
  <si>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</si>
  <si>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</si>
  <si>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</si>
  <si>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</si>
  <si>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</si>
  <si>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</si>
  <si>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</si>
  <si>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</si>
  <si>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</si>
  <si>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</si>
  <si>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</si>
  <si>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</si>
  <si>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</si>
  <si>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</si>
  <si>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</si>
  <si>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</si>
  <si>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</si>
  <si>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</si>
  <si>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</si>
  <si>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</si>
  <si>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</si>
  <si>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</si>
  <si>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</si>
  <si>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</si>
  <si>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</si>
  <si>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</si>
  <si>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</si>
  <si>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</si>
  <si>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</si>
  <si>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</si>
  <si>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</si>
  <si>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</si>
  <si>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</si>
  <si>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</si>
  <si>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</si>
  <si>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</si>
  <si>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</si>
  <si>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</si>
  <si>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</si>
  <si>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</si>
  <si>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</si>
  <si>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</si>
  <si>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</si>
  <si>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</si>
  <si>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</si>
  <si>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</si>
  <si>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</si>
  <si>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</si>
  <si>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</si>
  <si>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</si>
  <si>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</si>
  <si>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</si>
  <si>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</si>
  <si>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</si>
  <si>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</si>
  <si>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</si>
  <si>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</si>
  <si>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</si>
  <si>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</si>
  <si>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</si>
  <si>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</si>
  <si>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</si>
  <si>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</si>
  <si>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</si>
  <si>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</si>
  <si>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</si>
  <si>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</si>
  <si>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</si>
  <si>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</si>
  <si>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</si>
  <si>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</si>
  <si>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</si>
  <si>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</si>
  <si>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</si>
  <si>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</si>
  <si>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</si>
  <si>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</si>
  <si>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</si>
  <si>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</si>
  <si>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</si>
  <si>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</si>
  <si>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</si>
  <si>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</si>
  <si>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</si>
  <si>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</si>
  <si>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</si>
  <si>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</si>
  <si>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</si>
  <si>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</si>
  <si>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</si>
  <si>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</si>
  <si>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</si>
  <si>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</si>
  <si>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</si>
  <si>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</si>
  <si>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</si>
  <si>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</si>
  <si>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</si>
  <si>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</si>
  <si>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</si>
  <si>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</si>
  <si>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</si>
  <si>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</si>
  <si>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</si>
  <si>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</si>
  <si>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</si>
  <si>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</si>
  <si>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</si>
  <si>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</si>
  <si>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</si>
  <si>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</si>
  <si>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</si>
  <si>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</si>
  <si>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</si>
  <si>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</si>
  <si>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</si>
  <si>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</si>
  <si>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</si>
  <si>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</si>
  <si>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</si>
  <si>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</si>
  <si>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</si>
  <si>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</si>
  <si>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</si>
  <si>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</si>
  <si>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</si>
  <si>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</si>
  <si>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</si>
  <si>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</si>
  <si>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</si>
  <si>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</si>
  <si>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</si>
  <si>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</si>
  <si>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</si>
  <si>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</si>
  <si>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</si>
  <si>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</si>
  <si>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</si>
  <si>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</si>
  <si>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</si>
  <si>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</si>
  <si>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</si>
  <si>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</si>
  <si>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</si>
  <si>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</si>
  <si>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</si>
  <si>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</si>
  <si>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</si>
  <si>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</si>
  <si>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</si>
  <si>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</si>
  <si>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</si>
  <si>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</si>
  <si>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</si>
  <si>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</si>
  <si>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</si>
  <si>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</si>
  <si>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</si>
  <si>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</si>
  <si>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</si>
  <si>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</si>
  <si>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</si>
  <si>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</si>
  <si>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</si>
  <si>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</si>
  <si>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</si>
  <si>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</si>
  <si>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</si>
  <si>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</si>
  <si>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</si>
  <si>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</si>
  <si>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</si>
  <si>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</si>
  <si>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</si>
  <si>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</si>
  <si>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</si>
  <si>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</si>
  <si>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</si>
  <si>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</si>
  <si>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</si>
  <si>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</si>
  <si>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</si>
  <si>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</si>
  <si>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</si>
  <si>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</si>
  <si>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</si>
  <si>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</si>
  <si>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</si>
  <si>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</si>
  <si>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</si>
  <si>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</si>
  <si>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</si>
  <si>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</si>
  <si>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</si>
  <si>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</si>
  <si>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</si>
  <si>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</si>
  <si>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</si>
  <si>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</si>
  <si>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</si>
  <si>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</si>
  <si>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</si>
  <si>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</si>
  <si>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</si>
  <si>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</si>
  <si>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</si>
  <si>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</si>
  <si>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</si>
  <si>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</si>
  <si>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</si>
  <si>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</si>
  <si>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</si>
  <si>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</si>
  <si>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</si>
  <si>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</si>
  <si>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</si>
  <si>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</si>
  <si>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</si>
  <si>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</si>
  <si>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</si>
  <si>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</si>
  <si>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</si>
  <si>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</si>
  <si>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</si>
  <si>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</si>
  <si>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</si>
  <si>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</si>
  <si>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</si>
  <si>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</si>
  <si>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</si>
  <si>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</si>
  <si>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</si>
  <si>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</si>
  <si>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</si>
  <si>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</si>
  <si>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</si>
  <si>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</si>
  <si>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</si>
  <si>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</si>
  <si>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</si>
  <si>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</si>
  <si>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</si>
  <si>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</si>
  <si>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</si>
  <si>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</si>
  <si>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</si>
  <si>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</si>
  <si>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</si>
  <si>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</si>
  <si>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</si>
  <si>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</si>
  <si>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</si>
  <si>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</si>
  <si>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</si>
  <si>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</si>
  <si>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</si>
  <si>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</si>
  <si>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</si>
  <si>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</si>
  <si>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</si>
  <si>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</si>
  <si>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</si>
  <si>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</si>
  <si>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</si>
  <si>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</si>
  <si>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</si>
  <si>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</si>
  <si>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</si>
  <si>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</si>
  <si>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</si>
  <si>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</si>
  <si>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</si>
  <si>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</si>
  <si>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</si>
  <si>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</si>
  <si>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</si>
  <si>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</si>
  <si>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</si>
  <si>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</si>
  <si>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</si>
  <si>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</si>
  <si>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</si>
  <si>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</si>
  <si>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</si>
  <si>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</si>
  <si>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</si>
  <si>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</si>
  <si>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</si>
  <si>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</si>
  <si>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</si>
  <si>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</si>
  <si>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</si>
  <si>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</si>
  <si>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</si>
  <si>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</si>
  <si>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</si>
  <si>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</si>
  <si>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</si>
  <si>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</si>
  <si>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</si>
  <si>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</si>
  <si>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</si>
  <si>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</si>
  <si>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</si>
  <si>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</si>
  <si>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</si>
  <si>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</si>
  <si>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</si>
  <si>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</si>
  <si>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</si>
  <si>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</si>
  <si>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</si>
  <si>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</si>
  <si>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</si>
  <si>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</si>
  <si>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</si>
  <si>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</si>
  <si>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</si>
  <si>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</si>
  <si>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</si>
  <si>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</si>
  <si>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</si>
  <si>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</si>
  <si>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</si>
  <si>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</si>
  <si>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</si>
  <si>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</si>
  <si>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</si>
  <si>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</si>
  <si>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</si>
  <si>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</si>
  <si>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</si>
  <si>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</si>
  <si>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</si>
  <si>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</si>
  <si>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</si>
  <si>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</si>
  <si>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</si>
  <si>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</si>
  <si>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</si>
  <si>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</si>
  <si>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</si>
  <si>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</si>
  <si>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</si>
  <si>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</si>
  <si>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</si>
  <si>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</si>
  <si>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</si>
  <si>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</si>
  <si>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</si>
  <si>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</si>
  <si>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</si>
  <si>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</si>
  <si>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</si>
  <si>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</si>
  <si>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</si>
  <si>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</si>
  <si>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</si>
  <si>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</si>
  <si>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</si>
  <si>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</si>
  <si>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</si>
  <si>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</si>
  <si>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</si>
  <si>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</si>
  <si>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</si>
  <si>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</si>
  <si>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</si>
  <si>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</si>
  <si>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</si>
  <si>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</si>
  <si>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</si>
  <si>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</si>
  <si>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</si>
  <si>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</si>
  <si>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</si>
  <si>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</si>
  <si>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</si>
  <si>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</si>
  <si>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</si>
  <si>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</si>
  <si>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</si>
  <si>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</si>
  <si>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</si>
  <si>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</si>
  <si>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</si>
  <si>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</si>
  <si>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</si>
  <si>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</si>
  <si>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</si>
  <si>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</si>
  <si>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</si>
  <si>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</si>
  <si>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</si>
  <si>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</si>
  <si>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</si>
  <si>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</si>
  <si>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</si>
  <si>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</si>
  <si>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</si>
  <si>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</si>
  <si>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</si>
  <si>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</si>
  <si>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</si>
  <si>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</si>
  <si>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</si>
  <si>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</si>
  <si>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</si>
  <si>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</si>
  <si>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</si>
  <si>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</si>
  <si>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</si>
  <si>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</si>
  <si>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</si>
  <si>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</si>
  <si>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</si>
  <si>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</si>
  <si>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</si>
  <si>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</si>
  <si>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</si>
  <si>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</si>
  <si>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</si>
  <si>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</si>
  <si>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</si>
  <si>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</si>
  <si>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</si>
  <si>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</si>
  <si>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</si>
  <si>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</si>
  <si>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</si>
  <si>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</si>
  <si>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</si>
  <si>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</si>
  <si>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</si>
  <si>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</si>
  <si>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</si>
  <si>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</si>
  <si>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</si>
  <si>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</si>
  <si>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</si>
  <si>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</si>
  <si>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</si>
  <si>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</si>
  <si>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</si>
  <si>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</si>
  <si>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</si>
  <si>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</si>
  <si>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</si>
  <si>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</si>
  <si>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</si>
  <si>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</si>
  <si>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</si>
  <si>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</si>
  <si>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</si>
  <si>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</si>
  <si>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</si>
  <si>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</si>
  <si>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</si>
  <si>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</si>
  <si>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</si>
  <si>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</si>
  <si>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</si>
  <si>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</si>
  <si>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</si>
  <si>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</si>
  <si>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</si>
  <si>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</si>
  <si>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</si>
  <si>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</si>
  <si>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</si>
  <si>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</si>
  <si>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</si>
  <si>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</si>
  <si>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</si>
  <si>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</si>
  <si>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</si>
  <si>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</si>
  <si>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</si>
  <si>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</si>
  <si>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</si>
  <si>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</si>
  <si>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</si>
  <si>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</si>
  <si>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</si>
  <si>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</si>
  <si>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</si>
  <si>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</si>
  <si>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</si>
  <si>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</si>
  <si>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</si>
  <si>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</si>
  <si>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</si>
  <si>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</si>
  <si>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</si>
  <si>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</si>
  <si>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</si>
  <si>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</si>
  <si>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</si>
  <si>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</si>
  <si>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</si>
  <si>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</si>
  <si>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</si>
  <si>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</si>
  <si>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</si>
  <si>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</si>
  <si>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</si>
  <si>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</si>
  <si>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</si>
  <si>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</si>
  <si>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</si>
  <si>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</si>
  <si>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</si>
  <si>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</si>
  <si>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</si>
  <si>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</si>
  <si>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</si>
  <si>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</si>
  <si>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</si>
  <si>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</si>
  <si>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</si>
  <si>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</si>
  <si>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</si>
  <si>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</si>
  <si>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</si>
  <si>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</si>
  <si>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</si>
  <si>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</si>
  <si>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</si>
  <si>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</si>
  <si>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</si>
  <si>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</si>
  <si>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</si>
  <si>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</si>
  <si>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</si>
  <si>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</si>
  <si>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</si>
  <si>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</si>
  <si>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</si>
  <si>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</si>
  <si>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</si>
  <si>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</si>
  <si>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</si>
  <si>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</si>
  <si>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</si>
  <si>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</si>
  <si>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</si>
  <si>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</si>
  <si>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</si>
  <si>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</si>
  <si>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</si>
  <si>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</si>
  <si>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</si>
  <si>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</si>
  <si>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</si>
  <si>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</si>
  <si>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</si>
  <si>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</si>
  <si>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</si>
  <si>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</si>
  <si>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</si>
  <si>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</si>
  <si>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</si>
  <si>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</si>
  <si>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</si>
  <si>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</si>
  <si>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</si>
  <si>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</si>
  <si>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</si>
  <si>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</si>
  <si>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</si>
  <si>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</si>
  <si>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</si>
  <si>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</si>
  <si>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</si>
  <si>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</si>
  <si>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</si>
  <si>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</si>
  <si>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</si>
  <si>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</si>
  <si>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</si>
  <si>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</si>
  <si>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</si>
  <si>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</si>
  <si>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</si>
  <si>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</si>
  <si>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</si>
  <si>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</si>
  <si>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</si>
  <si>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</si>
  <si>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</si>
  <si>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</si>
  <si>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</si>
  <si>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</si>
  <si>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</si>
  <si>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</si>
  <si>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</si>
  <si>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</si>
  <si>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</si>
  <si>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</si>
  <si>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</si>
  <si>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</si>
  <si>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</si>
  <si>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</si>
  <si>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</si>
  <si>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</si>
  <si>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</si>
  <si>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</si>
  <si>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</si>
  <si>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</si>
  <si>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</si>
  <si>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</si>
  <si>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</si>
  <si>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</si>
  <si>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</si>
  <si>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</si>
  <si>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</si>
  <si>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</si>
  <si>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</si>
  <si>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</si>
  <si>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</si>
  <si>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</si>
  <si>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</si>
  <si>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</si>
  <si>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</si>
  <si>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</si>
  <si>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</si>
  <si>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</si>
  <si>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</si>
  <si>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</si>
  <si>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</si>
  <si>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</si>
  <si>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</si>
  <si>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</si>
  <si>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</si>
  <si>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</si>
  <si>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</si>
  <si>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</si>
  <si>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</si>
  <si>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</si>
  <si>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</si>
  <si>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</si>
  <si>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</si>
  <si>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</si>
  <si>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</si>
  <si>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</si>
  <si>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</si>
  <si>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</si>
  <si>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</si>
  <si>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</si>
  <si>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</si>
  <si>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</si>
  <si>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</si>
  <si>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</si>
  <si>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</si>
  <si>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</si>
  <si>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</si>
  <si>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</si>
  <si>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</si>
  <si>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</si>
  <si>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</si>
  <si>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</si>
  <si>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</si>
  <si>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</si>
  <si>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</si>
  <si>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</si>
  <si>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</si>
  <si>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</si>
  <si>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</si>
  <si>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</si>
  <si>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</si>
  <si>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</si>
  <si>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</si>
  <si>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</si>
  <si>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</si>
  <si>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</si>
  <si>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</si>
  <si>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</si>
  <si>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</si>
  <si>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</si>
  <si>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</si>
  <si>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</si>
  <si>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</si>
  <si>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</si>
  <si>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</si>
  <si>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</si>
  <si>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</si>
  <si>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</si>
  <si>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</si>
  <si>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</si>
  <si>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</si>
  <si>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</si>
  <si>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</si>
  <si>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</si>
  <si>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</si>
  <si>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</si>
  <si>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</si>
  <si>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</si>
  <si>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</si>
  <si>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</si>
  <si>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</si>
  <si>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</si>
  <si>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</si>
  <si>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</si>
  <si>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</si>
  <si>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</si>
  <si>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</si>
  <si>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</si>
  <si>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</si>
  <si>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</si>
  <si>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</si>
  <si>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</si>
  <si>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</si>
  <si>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</si>
  <si>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</si>
  <si>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</si>
  <si>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</si>
  <si>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</si>
  <si>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</si>
  <si>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</si>
  <si>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</si>
  <si>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</si>
  <si>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</si>
  <si>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</si>
  <si>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</si>
  <si>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</si>
  <si>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</si>
  <si>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</si>
  <si>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</si>
  <si>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</si>
  <si>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</si>
  <si>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</si>
  <si>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</si>
  <si>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</si>
  <si>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</si>
  <si>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</si>
  <si>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</si>
  <si>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</si>
  <si>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</si>
  <si>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</si>
  <si>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</si>
  <si>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</si>
  <si>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</si>
  <si>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</si>
  <si>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</si>
  <si>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</si>
  <si>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</si>
  <si>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</si>
  <si>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</si>
  <si>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</si>
  <si>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</si>
  <si>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</si>
  <si>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</si>
  <si>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</si>
  <si>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</si>
  <si>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</si>
  <si>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</si>
  <si>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</si>
  <si>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</si>
  <si>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</si>
  <si>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</si>
  <si>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</si>
  <si>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</si>
  <si>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</si>
  <si>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</si>
  <si>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</si>
  <si>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</si>
  <si>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</si>
  <si>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</si>
  <si>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</si>
  <si>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</si>
  <si>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</si>
  <si>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</si>
  <si>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</si>
  <si>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</si>
  <si>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</si>
  <si>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</si>
  <si>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</si>
  <si>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</si>
  <si>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</si>
  <si>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</si>
  <si>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</si>
  <si>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</si>
  <si>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</si>
  <si>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</si>
  <si>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</si>
  <si>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</si>
  <si>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</si>
  <si>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</si>
  <si>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</si>
  <si>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</si>
  <si>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</si>
  <si>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</si>
  <si>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</si>
  <si>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</si>
  <si>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</si>
  <si>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</si>
  <si>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</si>
  <si>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</si>
  <si>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</si>
  <si>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</si>
  <si>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</si>
  <si>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</si>
  <si>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</si>
  <si>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</si>
  <si>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</si>
  <si>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</si>
  <si>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</si>
  <si>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</si>
  <si>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</si>
  <si>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</si>
  <si>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</si>
  <si>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</si>
  <si>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</si>
  <si>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</si>
  <si>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</si>
  <si>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</si>
  <si>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</si>
  <si>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</si>
  <si>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</si>
  <si>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</si>
  <si>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</si>
  <si>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</si>
  <si>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</si>
  <si>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</si>
  <si>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</si>
  <si>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</si>
  <si>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</si>
  <si>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</si>
  <si>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</si>
  <si>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</si>
  <si>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</si>
  <si>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</si>
  <si>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</si>
  <si>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</si>
  <si>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</si>
  <si>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</si>
  <si>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</si>
  <si>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</si>
  <si>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</si>
  <si>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</si>
  <si>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</si>
  <si>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</si>
  <si>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</si>
  <si>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</si>
  <si>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</si>
  <si>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</si>
  <si>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</si>
  <si>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</si>
  <si>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</si>
  <si>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</si>
  <si>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</si>
  <si>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</si>
  <si>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</si>
  <si>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</si>
  <si>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</si>
  <si>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</si>
  <si>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</si>
  <si>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</si>
  <si>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</si>
  <si>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</si>
  <si>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</si>
  <si>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</si>
  <si>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</si>
  <si>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</si>
  <si>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</si>
  <si>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</si>
  <si>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</si>
  <si>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</si>
  <si>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</si>
  <si>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</si>
  <si>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</si>
  <si>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</si>
  <si>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</si>
  <si>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</si>
  <si>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</si>
  <si>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</si>
  <si>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</si>
  <si>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</si>
  <si>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</si>
  <si>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</si>
  <si>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</si>
  <si>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</si>
  <si>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</si>
  <si>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</si>
  <si>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</si>
  <si>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</si>
  <si>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</si>
  <si>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</si>
  <si>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</si>
  <si>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</si>
  <si>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</si>
  <si>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</si>
  <si>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</si>
  <si>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</si>
  <si>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</si>
  <si>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</si>
  <si>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</si>
  <si>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</si>
  <si>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</si>
  <si>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</si>
  <si>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</si>
  <si>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</si>
  <si>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</si>
  <si>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</si>
  <si>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</si>
  <si>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</si>
  <si>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</si>
  <si>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</si>
  <si>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</si>
  <si>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</si>
  <si>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</si>
  <si>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</si>
  <si>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</si>
  <si>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</si>
  <si>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</si>
  <si>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</si>
  <si>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</si>
  <si>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</si>
  <si>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</si>
  <si>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</si>
  <si>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</si>
  <si>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</si>
  <si>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</si>
  <si>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</si>
  <si>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</si>
  <si>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</si>
  <si>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</si>
  <si>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</si>
  <si>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</si>
  <si>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</si>
  <si>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</si>
  <si>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</si>
  <si>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</si>
  <si>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</si>
  <si>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</si>
  <si>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</si>
  <si>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</si>
  <si>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</si>
  <si>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</si>
  <si>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</si>
  <si>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</si>
  <si>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</si>
  <si>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</si>
  <si>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</si>
  <si>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</si>
  <si>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</si>
  <si>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</si>
  <si>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</si>
  <si>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</si>
  <si>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</si>
  <si>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</si>
  <si>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</si>
  <si>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</si>
  <si>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</si>
  <si>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</si>
  <si>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</si>
  <si>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</si>
  <si>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</si>
  <si>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</si>
  <si>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</si>
  <si>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</si>
  <si>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</si>
  <si>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</si>
  <si>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</si>
  <si>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</si>
  <si>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</si>
  <si>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</si>
  <si>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</si>
  <si>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</si>
  <si>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</si>
  <si>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</si>
  <si>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</si>
  <si>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</si>
  <si>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</si>
  <si>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</si>
  <si>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</si>
  <si>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</si>
  <si>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</si>
  <si>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</si>
  <si>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</si>
  <si>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</si>
  <si>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</si>
  <si>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</si>
  <si>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</si>
  <si>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</si>
  <si>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</si>
  <si>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</si>
  <si>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</si>
  <si>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</si>
  <si>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</si>
  <si>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</si>
  <si>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</si>
  <si>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</si>
  <si>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</si>
  <si>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</si>
  <si>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</si>
  <si>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</si>
  <si>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</si>
  <si>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</si>
  <si>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</si>
  <si>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</si>
  <si>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</si>
  <si>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</si>
  <si>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</si>
  <si>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</si>
  <si>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</si>
  <si>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</si>
  <si>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</si>
  <si>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</si>
  <si>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</si>
  <si>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</si>
  <si>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</si>
  <si>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</si>
  <si>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</si>
  <si>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</si>
  <si>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</si>
  <si>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</si>
  <si>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</si>
  <si>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</si>
  <si>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</si>
  <si>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</si>
  <si>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</si>
  <si>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</si>
  <si>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</si>
  <si>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</si>
  <si>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</si>
  <si>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</si>
  <si>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</si>
  <si>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</si>
  <si>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</si>
  <si>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</si>
  <si>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</si>
  <si>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</si>
  <si>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</si>
  <si>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</si>
  <si>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</si>
  <si>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</si>
  <si>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</si>
  <si>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</si>
  <si>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</si>
  <si>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</si>
  <si>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</si>
  <si>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</si>
  <si>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</si>
  <si>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</si>
  <si>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</si>
  <si>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</si>
  <si>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</si>
  <si>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</si>
  <si>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</si>
  <si>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</si>
  <si>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</si>
  <si>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</si>
  <si>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</si>
  <si>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</si>
  <si>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</si>
  <si>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</si>
  <si>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</si>
  <si>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</si>
  <si>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</si>
  <si>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</si>
  <si>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</si>
  <si>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</si>
  <si>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</si>
  <si>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</si>
  <si>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</si>
  <si>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</si>
  <si>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</si>
  <si>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</si>
  <si>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</si>
  <si>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</si>
  <si>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</si>
  <si>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</si>
  <si>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</si>
  <si>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</si>
  <si>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</si>
  <si>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</si>
  <si>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</si>
  <si>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</si>
  <si>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</si>
  <si>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</si>
  <si>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</si>
  <si>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</si>
  <si>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</si>
  <si>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</si>
  <si>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</si>
  <si>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</si>
  <si>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</si>
  <si>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</si>
  <si>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</si>
  <si>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</si>
  <si>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</si>
  <si>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</si>
  <si>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</si>
  <si>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</si>
  <si>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</si>
  <si>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</si>
  <si>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</si>
  <si>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</si>
  <si>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</si>
  <si>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</si>
  <si>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</si>
  <si>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</si>
  <si>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</si>
  <si>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</si>
  <si>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</si>
  <si>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</si>
  <si>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</si>
  <si>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</si>
  <si>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</si>
  <si>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</si>
  <si>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</si>
  <si>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</si>
  <si>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</si>
  <si>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</si>
  <si>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</si>
  <si>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</si>
  <si>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</si>
  <si>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</si>
  <si>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</si>
  <si>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</si>
  <si>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</si>
  <si>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</si>
  <si>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</si>
  <si>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</si>
  <si>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</si>
  <si>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</si>
  <si>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</si>
  <si>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</si>
  <si>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</si>
  <si>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</si>
  <si>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</si>
  <si>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</si>
  <si>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</si>
  <si>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</si>
  <si>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</si>
  <si>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</si>
  <si>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</si>
  <si>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</si>
  <si>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</si>
  <si>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</si>
  <si>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</si>
  <si>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</si>
  <si>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</si>
  <si>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</si>
  <si>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</si>
  <si>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</si>
  <si>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</si>
  <si>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</si>
  <si>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</si>
  <si>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</si>
  <si>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</si>
  <si>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</si>
  <si>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</si>
  <si>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</si>
  <si>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</si>
  <si>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</si>
  <si>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</si>
  <si>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</si>
  <si>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</si>
  <si>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</si>
  <si>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</si>
  <si>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</si>
  <si>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</si>
  <si>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</si>
  <si>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</si>
  <si>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</si>
  <si>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</si>
  <si>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</si>
  <si>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</si>
  <si>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</si>
  <si>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</si>
  <si>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</si>
  <si>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</si>
  <si>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</si>
  <si>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</si>
  <si>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</si>
  <si>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</si>
  <si>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</si>
  <si>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</si>
  <si>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</si>
  <si>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</si>
  <si>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</si>
  <si>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</si>
  <si>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</si>
  <si>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</si>
  <si>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</si>
  <si>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</si>
  <si>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</si>
  <si>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</si>
  <si>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</si>
  <si>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</si>
  <si>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</si>
  <si>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</si>
  <si>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</si>
  <si>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</si>
  <si>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</si>
  <si>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</si>
  <si>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</si>
  <si>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</si>
  <si>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</si>
  <si>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</si>
  <si>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</si>
  <si>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</si>
  <si>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</si>
  <si>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</si>
  <si>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</si>
  <si>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</si>
  <si>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</si>
  <si>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</si>
  <si>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</si>
  <si>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</si>
  <si>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</si>
  <si>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</si>
  <si>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</si>
  <si>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</si>
  <si>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</si>
  <si>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</si>
  <si>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</si>
  <si>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</si>
  <si>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</si>
  <si>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</si>
  <si>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</si>
  <si>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</si>
  <si>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</si>
  <si>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</si>
  <si>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</si>
  <si>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</si>
  <si>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</si>
  <si>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</si>
  <si>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</si>
  <si>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</si>
  <si>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</si>
  <si>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</si>
  <si>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</si>
  <si>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</si>
  <si>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</si>
  <si>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</si>
  <si>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</si>
  <si>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</si>
  <si>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</si>
  <si>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</si>
  <si>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</si>
  <si>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</si>
  <si>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</si>
  <si>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</si>
  <si>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</si>
  <si>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</si>
  <si>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</si>
  <si>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</si>
  <si>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</si>
  <si>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</si>
  <si>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</si>
  <si>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</si>
  <si>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</si>
  <si>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</si>
  <si>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</si>
  <si>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</si>
  <si>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</si>
  <si>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</si>
  <si>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</si>
  <si>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</si>
  <si>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</si>
  <si>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</si>
  <si>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</si>
  <si>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</si>
  <si>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</si>
  <si>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</si>
  <si>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</si>
  <si>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</si>
  <si>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</si>
  <si>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</si>
  <si>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</si>
  <si>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</si>
  <si>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</si>
  <si>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</si>
  <si>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</si>
  <si>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</si>
  <si>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</si>
  <si>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</si>
  <si>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</si>
  <si>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</si>
  <si>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</si>
  <si>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</si>
  <si>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</si>
  <si>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</si>
  <si>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</si>
  <si>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</si>
  <si>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</si>
  <si>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</si>
  <si>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</si>
  <si>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</si>
  <si>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</si>
  <si>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</si>
  <si>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</si>
  <si>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</si>
  <si>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</si>
  <si>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</si>
  <si>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</si>
  <si>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</si>
  <si>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</si>
  <si>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</si>
  <si>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</si>
  <si>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</si>
  <si>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</si>
  <si>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</si>
  <si>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</si>
  <si>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</si>
  <si>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</si>
  <si>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</si>
  <si>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</si>
  <si>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</si>
  <si>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</si>
  <si>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</si>
  <si>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</si>
  <si>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</si>
  <si>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</si>
  <si>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</si>
  <si>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</si>
  <si>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</si>
  <si>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</si>
  <si>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</si>
  <si>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</si>
  <si>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</si>
  <si>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</si>
  <si>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</si>
  <si>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</si>
  <si>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</si>
  <si>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</si>
  <si>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</si>
  <si>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</si>
  <si>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</si>
  <si>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</si>
  <si>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</si>
  <si>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</si>
  <si>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</si>
  <si>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</si>
  <si>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</si>
  <si>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</si>
  <si>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</si>
  <si>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</si>
  <si>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</si>
  <si>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</si>
  <si>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</si>
  <si>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</si>
  <si>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</si>
  <si>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</si>
  <si>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</si>
  <si>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</si>
  <si>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</si>
  <si>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</si>
  <si>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</si>
  <si>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</si>
  <si>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</si>
  <si>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</si>
  <si>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</si>
  <si>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</si>
  <si>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</si>
  <si>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</si>
  <si>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</si>
  <si>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</si>
  <si>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</si>
  <si>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</si>
  <si>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</si>
  <si>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</si>
  <si>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</si>
  <si>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</si>
  <si>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</si>
  <si>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</si>
  <si>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</si>
  <si>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</si>
  <si>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</si>
  <si>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</si>
  <si>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</si>
  <si>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</si>
  <si>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</si>
  <si>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</si>
  <si>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</si>
  <si>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</si>
  <si>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</si>
  <si>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</si>
  <si>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</si>
  <si>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</si>
  <si>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</si>
  <si>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</si>
  <si>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</si>
  <si>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</si>
  <si>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</si>
  <si>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</si>
  <si>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</si>
  <si>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</si>
  <si>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</si>
  <si>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</si>
  <si>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</si>
  <si>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</si>
  <si>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</si>
  <si>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</si>
  <si>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</si>
  <si>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</si>
  <si>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</si>
  <si>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</si>
  <si>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</si>
  <si>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</si>
  <si>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</si>
  <si>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</si>
  <si>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</si>
  <si>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</si>
  <si>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</si>
  <si>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</si>
  <si>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</si>
  <si>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</si>
  <si>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</si>
  <si>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</si>
  <si>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</si>
  <si>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</si>
  <si>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</si>
  <si>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</si>
  <si>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</si>
  <si>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</si>
  <si>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</si>
  <si>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</si>
  <si>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</si>
  <si>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</si>
  <si>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</si>
  <si>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</si>
  <si>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</si>
  <si>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</si>
  <si>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</si>
  <si>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</si>
  <si>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</si>
  <si>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</si>
  <si>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</si>
  <si>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</si>
  <si>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</si>
  <si>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</si>
  <si>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</si>
  <si>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</si>
  <si>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</si>
  <si>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</si>
  <si>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</si>
  <si>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</si>
  <si>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</si>
  <si>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</si>
  <si>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</si>
  <si>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</si>
  <si>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</si>
  <si>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</si>
  <si>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</si>
  <si>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</si>
  <si>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</si>
  <si>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</si>
  <si>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</si>
  <si>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</si>
  <si>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</si>
  <si>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</si>
  <si>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</si>
  <si>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</si>
  <si>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</si>
  <si>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</si>
  <si>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</si>
  <si>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</si>
  <si>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</si>
  <si>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</si>
  <si>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</si>
  <si>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</si>
  <si>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</si>
  <si>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</si>
  <si>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</si>
  <si>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</si>
  <si>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</si>
  <si>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</si>
  <si>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</si>
  <si>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</si>
  <si>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</si>
  <si>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</si>
  <si>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</si>
  <si>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</si>
  <si>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</si>
  <si>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</si>
  <si>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</si>
  <si>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</si>
  <si>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</si>
  <si>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</si>
  <si>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</si>
  <si>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</si>
  <si>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</si>
  <si>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</si>
  <si>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</si>
  <si>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</si>
  <si>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</si>
  <si>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</si>
  <si>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</si>
  <si>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</si>
  <si>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</si>
  <si>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</si>
  <si>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</si>
  <si>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</si>
  <si>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</si>
  <si>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</si>
  <si>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</si>
  <si>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</si>
  <si>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</si>
  <si>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</si>
  <si>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</si>
  <si>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</si>
  <si>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</si>
  <si>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</si>
  <si>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</si>
  <si>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</si>
  <si>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</si>
  <si>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</si>
  <si>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</si>
  <si>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</si>
  <si>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</si>
  <si>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</si>
  <si>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</si>
  <si>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</si>
  <si>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</si>
  <si>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</si>
  <si>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</si>
  <si>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</si>
  <si>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</si>
  <si>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</si>
  <si>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</si>
  <si>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</si>
  <si>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</si>
  <si>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</si>
  <si>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</si>
  <si>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</si>
  <si>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</si>
  <si>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</si>
  <si>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</si>
  <si>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</si>
  <si>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</si>
  <si>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</si>
  <si>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</si>
  <si>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</si>
  <si>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</si>
  <si>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</si>
  <si>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</si>
  <si>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</si>
  <si>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</si>
  <si>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</si>
  <si>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</si>
  <si>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</si>
  <si>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</si>
  <si>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</si>
  <si>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</si>
  <si>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</si>
  <si>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</si>
  <si>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</si>
  <si>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</si>
  <si>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</si>
  <si>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</si>
  <si>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</si>
  <si>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</si>
  <si>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</si>
  <si>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</si>
  <si>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</si>
  <si>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</si>
  <si>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</si>
  <si>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</si>
  <si>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</si>
  <si>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</si>
  <si>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</si>
  <si>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</si>
  <si>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</si>
  <si>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</si>
  <si>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</si>
  <si>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</si>
  <si>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</si>
  <si>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</si>
  <si>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</si>
  <si>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</si>
  <si>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</si>
  <si>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</si>
  <si>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</si>
  <si>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</si>
  <si>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</si>
  <si>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</si>
  <si>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</si>
  <si>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</si>
  <si>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</si>
  <si>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</si>
  <si>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</si>
  <si>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</si>
  <si>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</si>
  <si>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</si>
  <si>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</si>
  <si>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</si>
  <si>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</si>
  <si>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</si>
  <si>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</si>
  <si>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</si>
  <si>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</si>
  <si>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</si>
  <si>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</si>
  <si>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</si>
  <si>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</si>
  <si>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</si>
  <si>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</si>
  <si>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</si>
  <si>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</si>
  <si>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</si>
  <si>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</si>
  <si>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</si>
  <si>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</si>
  <si>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</si>
  <si>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</si>
  <si>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</si>
  <si>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</si>
  <si>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</si>
  <si>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</si>
  <si>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</si>
  <si>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</si>
  <si>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</si>
  <si>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</si>
  <si>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</si>
  <si>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</si>
  <si>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</si>
  <si>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</si>
  <si>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</si>
  <si>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</si>
  <si>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</si>
  <si>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</si>
  <si>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</si>
  <si>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</si>
  <si>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</si>
  <si>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</si>
  <si>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</si>
  <si>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</si>
  <si>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</si>
  <si>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</si>
  <si>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</si>
  <si>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</si>
  <si>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</si>
  <si>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</si>
  <si>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</si>
  <si>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</si>
  <si>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</si>
  <si>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</si>
  <si>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</si>
  <si>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</si>
  <si>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</si>
  <si>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</si>
  <si>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</si>
  <si>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</si>
  <si>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</si>
  <si>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</si>
  <si>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</si>
  <si>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</si>
  <si>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</si>
  <si>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</si>
  <si>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</si>
  <si>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</si>
  <si>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</si>
  <si>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</si>
  <si>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</si>
  <si>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</si>
  <si>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</si>
  <si>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</si>
  <si>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</si>
  <si>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</si>
  <si>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</si>
  <si>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</si>
  <si>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</si>
  <si>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</si>
  <si>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</si>
  <si>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</si>
  <si>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</si>
  <si>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</si>
  <si>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</si>
  <si>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</si>
  <si>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</si>
  <si>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</si>
  <si>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</si>
  <si>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</si>
  <si>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</si>
  <si>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</si>
  <si>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</si>
  <si>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</si>
  <si>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</si>
  <si>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</si>
  <si>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</si>
  <si>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</si>
  <si>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</si>
  <si>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</si>
  <si>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</si>
  <si>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</si>
  <si>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</si>
  <si>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</si>
  <si>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</si>
  <si>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</si>
  <si>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</si>
  <si>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</si>
  <si>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</si>
  <si>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</si>
  <si>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</si>
  <si>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</si>
  <si>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</si>
  <si>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</si>
  <si>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</si>
  <si>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</si>
  <si>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</si>
  <si>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</si>
  <si>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</si>
  <si>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</si>
  <si>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</si>
  <si>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</si>
  <si>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</si>
  <si>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</si>
  <si>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</si>
  <si>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</si>
  <si>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</si>
  <si>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</si>
  <si>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</si>
  <si>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</si>
  <si>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</si>
  <si>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</si>
  <si>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</si>
  <si>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</si>
  <si>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</si>
  <si>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</si>
  <si>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</si>
  <si>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</si>
  <si>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</si>
  <si>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</si>
  <si>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</si>
  <si>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</si>
  <si>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</si>
  <si>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</si>
  <si>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</si>
  <si>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</si>
  <si>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</si>
  <si>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</si>
  <si>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</si>
  <si>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</si>
  <si>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</si>
  <si>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</si>
  <si>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</si>
  <si>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</si>
  <si>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</si>
  <si>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</si>
  <si>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</si>
  <si>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</si>
  <si>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</si>
  <si>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</si>
  <si>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</si>
  <si>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</si>
  <si>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</si>
  <si>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</si>
  <si>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</si>
  <si>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</si>
  <si>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</si>
  <si>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</si>
  <si>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</si>
  <si>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</si>
  <si>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</si>
  <si>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</si>
  <si>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</si>
  <si>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</si>
  <si>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</si>
  <si>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</si>
  <si>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</si>
  <si>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</si>
  <si>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</si>
  <si>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</si>
  <si>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</si>
  <si>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</si>
  <si>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</si>
  <si>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</si>
  <si>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</si>
  <si>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</si>
  <si>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</si>
  <si>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</si>
  <si>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</si>
  <si>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</si>
  <si>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</si>
  <si>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</si>
  <si>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</si>
  <si>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</si>
  <si>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</si>
  <si>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</si>
  <si>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</si>
  <si>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</si>
  <si>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</si>
  <si>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</si>
  <si>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</si>
  <si>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</si>
  <si>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</si>
  <si>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</si>
  <si>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</si>
  <si>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</si>
  <si>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</si>
  <si>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</si>
  <si>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</si>
  <si>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</si>
  <si>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</si>
  <si>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</si>
  <si>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</si>
  <si>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</si>
  <si>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</si>
  <si>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</si>
  <si>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</si>
  <si>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</si>
  <si>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</si>
  <si>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</si>
  <si>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</si>
  <si>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</si>
  <si>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</si>
  <si>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</si>
  <si>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</si>
  <si>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</si>
  <si>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</si>
  <si>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</si>
  <si>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</si>
  <si>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</si>
  <si>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</si>
  <si>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</si>
  <si>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</si>
  <si>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</si>
  <si>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</si>
  <si>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</si>
  <si>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</si>
  <si>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</si>
  <si>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</si>
  <si>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</si>
  <si>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</si>
  <si>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</si>
  <si>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</si>
  <si>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</si>
  <si>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</si>
  <si>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</si>
  <si>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</si>
  <si>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</si>
  <si>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</si>
  <si>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</si>
  <si>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</si>
  <si>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</si>
  <si>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</si>
  <si>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</si>
  <si>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</si>
  <si>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</si>
  <si>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</si>
  <si>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</si>
  <si>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</si>
  <si>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</si>
  <si>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</si>
  <si>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</si>
  <si>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</si>
  <si>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</si>
  <si>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</si>
  <si>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</si>
  <si>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</si>
  <si>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</si>
  <si>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</si>
  <si>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</si>
  <si>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</si>
  <si>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</si>
  <si>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</si>
  <si>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</si>
  <si>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</si>
  <si>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</si>
  <si>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</si>
  <si>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</si>
  <si>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</si>
  <si>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</si>
  <si>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</si>
  <si>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</si>
  <si>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</si>
  <si>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</si>
  <si>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</si>
  <si>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</si>
  <si>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</si>
  <si>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</si>
  <si>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</si>
  <si>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</si>
  <si>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</si>
  <si>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</si>
  <si>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</si>
  <si>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</si>
  <si>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</si>
  <si>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</si>
  <si>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</si>
  <si>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</si>
  <si>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</si>
  <si>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</si>
  <si>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</si>
  <si>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</si>
  <si>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</si>
  <si>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</si>
  <si>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</si>
  <si>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</si>
  <si>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</si>
  <si>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</si>
  <si>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</si>
  <si>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</si>
  <si>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</si>
  <si>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</si>
  <si>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</si>
  <si>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</si>
  <si>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</si>
  <si>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</si>
  <si>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</si>
  <si>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</si>
  <si>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</si>
  <si>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</si>
  <si>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</si>
  <si>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</si>
  <si>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</si>
  <si>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</si>
  <si>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</si>
  <si>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</si>
  <si>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</si>
  <si>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</si>
  <si>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</si>
  <si>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</si>
  <si>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</si>
  <si>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</si>
  <si>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</si>
  <si>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</si>
  <si>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</si>
  <si>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</si>
  <si>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</si>
  <si>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</si>
  <si>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</si>
  <si>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</si>
  <si>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</si>
  <si>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</si>
  <si>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</si>
  <si>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</si>
  <si>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</si>
  <si>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</si>
  <si>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</si>
  <si>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</si>
  <si>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</si>
  <si>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</si>
  <si>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</si>
  <si>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</si>
  <si>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</si>
  <si>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</si>
  <si>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</si>
  <si>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</si>
  <si>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</si>
  <si>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</si>
  <si>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</si>
  <si>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</si>
  <si>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</si>
  <si>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</si>
  <si>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</si>
  <si>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</si>
  <si>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</si>
  <si>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</si>
  <si>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</si>
  <si>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</si>
  <si>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</si>
  <si>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</si>
  <si>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</si>
  <si>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</si>
  <si>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</si>
  <si>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</si>
  <si>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</si>
  <si>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</si>
  <si>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</si>
  <si>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</si>
  <si>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</si>
  <si>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</si>
  <si>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</si>
  <si>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</si>
  <si>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</si>
  <si>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</si>
  <si>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</si>
  <si>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</si>
  <si>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</si>
  <si>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</si>
  <si>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</si>
  <si>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</si>
  <si>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</si>
  <si>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</si>
  <si>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</si>
  <si>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</si>
  <si>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</si>
  <si>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</si>
  <si>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</si>
  <si>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</si>
  <si>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</si>
  <si>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</si>
  <si>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</si>
  <si>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</si>
  <si>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</si>
  <si>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</si>
  <si>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</si>
  <si>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</si>
  <si>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</si>
  <si>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</si>
  <si>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</si>
  <si>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</si>
  <si>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</si>
  <si>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</si>
  <si>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</si>
  <si>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</si>
  <si>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</si>
  <si>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</si>
  <si>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</si>
  <si>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</si>
  <si>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</si>
  <si>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</si>
  <si>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</si>
  <si>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</si>
  <si>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</si>
  <si>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</si>
  <si>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</si>
  <si>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</si>
  <si>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</si>
  <si>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</si>
  <si>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</si>
  <si>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</si>
  <si>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</si>
  <si>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</si>
  <si>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</si>
  <si>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</si>
  <si>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</si>
  <si>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</si>
  <si>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</si>
  <si>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</si>
  <si>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</si>
  <si>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</si>
  <si>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</si>
  <si>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</si>
  <si>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</si>
  <si>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</si>
  <si>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</si>
  <si>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</si>
  <si>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</si>
  <si>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</si>
  <si>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</si>
  <si>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</si>
  <si>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</si>
  <si>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</si>
  <si>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</si>
  <si>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</si>
  <si>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</si>
  <si>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</si>
  <si>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</si>
  <si>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</si>
  <si>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</si>
  <si>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</si>
  <si>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</si>
  <si>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</si>
  <si>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</si>
  <si>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</si>
  <si>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</si>
  <si>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</si>
  <si>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</si>
  <si>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</si>
  <si>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</si>
  <si>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</si>
  <si>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</si>
  <si>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</si>
  <si>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</si>
  <si>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</si>
  <si>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</si>
  <si>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</si>
  <si>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</si>
  <si>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</si>
  <si>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</si>
  <si>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</si>
  <si>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</si>
  <si>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</si>
  <si>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</si>
  <si>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</si>
  <si>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</si>
  <si>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</si>
  <si>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</si>
  <si>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</si>
  <si>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</si>
  <si>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</si>
  <si>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</si>
  <si>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</si>
  <si>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</si>
  <si>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</si>
  <si>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</si>
  <si>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</si>
  <si>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</si>
  <si>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</si>
  <si>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</si>
  <si>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</si>
  <si>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</si>
  <si>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</si>
  <si>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</si>
  <si>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</si>
  <si>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</si>
  <si>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</si>
  <si>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</si>
  <si>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</si>
  <si>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</si>
  <si>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</si>
  <si>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</si>
  <si>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</si>
  <si>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</si>
  <si>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</si>
  <si>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</si>
  <si>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</si>
  <si>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</si>
  <si>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</si>
  <si>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</si>
  <si>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</si>
  <si>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</si>
  <si>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</si>
  <si>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</si>
  <si>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</si>
  <si>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</si>
  <si>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</si>
  <si>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</si>
  <si>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</si>
  <si>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</si>
  <si>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</si>
  <si>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</si>
  <si>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</si>
  <si>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</si>
  <si>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</si>
  <si>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</si>
  <si>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</si>
  <si>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</si>
  <si>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</si>
  <si>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</si>
  <si>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</si>
  <si>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</si>
  <si>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</si>
  <si>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</si>
  <si>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</si>
  <si>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</si>
  <si>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</si>
  <si>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</si>
  <si>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</si>
  <si>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</si>
  <si>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</si>
  <si>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</si>
  <si>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</si>
  <si>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</si>
  <si>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</si>
  <si>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</si>
  <si>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</si>
  <si>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</si>
  <si>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</si>
  <si>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</si>
  <si>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</si>
  <si>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</si>
  <si>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</si>
  <si>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</si>
  <si>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</si>
  <si>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</si>
  <si>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</si>
  <si>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</si>
  <si>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</si>
  <si>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</si>
  <si>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</si>
  <si>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</si>
  <si>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</si>
  <si>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</si>
  <si>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</si>
  <si>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</si>
  <si>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</si>
  <si>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</si>
  <si>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</si>
  <si>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</si>
  <si>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</si>
  <si>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</si>
  <si>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</si>
  <si>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</si>
  <si>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</si>
  <si>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</si>
  <si>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</si>
  <si>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</si>
  <si>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</si>
  <si>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</si>
  <si>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</si>
  <si>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</si>
  <si>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</si>
  <si>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</si>
  <si>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</si>
  <si>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</si>
  <si>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</si>
  <si>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</si>
  <si>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</si>
  <si>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</si>
  <si>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</si>
  <si>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</si>
  <si>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</si>
  <si>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</si>
  <si>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</si>
  <si>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</si>
  <si>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</si>
  <si>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</si>
  <si>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</si>
  <si>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</si>
  <si>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</si>
  <si>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</si>
  <si>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</si>
  <si>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</si>
  <si>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</si>
  <si>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</si>
  <si>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</si>
  <si>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</si>
  <si>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</si>
  <si>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</si>
  <si>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</si>
  <si>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</si>
  <si>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</si>
  <si>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</si>
  <si>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</si>
  <si>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</si>
  <si>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</si>
  <si>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</si>
  <si>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</si>
  <si>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</si>
  <si>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</si>
  <si>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</si>
  <si>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</si>
  <si>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</si>
  <si>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</si>
  <si>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</si>
  <si>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</si>
  <si>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</si>
  <si>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</si>
  <si>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</si>
  <si>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</si>
  <si>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</si>
  <si>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</si>
  <si>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</si>
  <si>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</si>
  <si>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</si>
  <si>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</si>
  <si>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</si>
  <si>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</si>
  <si>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</si>
  <si>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</si>
  <si>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</si>
  <si>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</si>
  <si>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</si>
  <si>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</si>
  <si>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</si>
  <si>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</si>
  <si>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</si>
  <si>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</si>
  <si>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</si>
  <si>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</si>
  <si>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</si>
  <si>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</si>
  <si>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</si>
  <si>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</si>
  <si>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</si>
  <si>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</si>
  <si>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</si>
  <si>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</si>
  <si>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</si>
  <si>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</si>
  <si>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</si>
  <si>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</si>
  <si>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</si>
  <si>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</si>
  <si>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</si>
  <si>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</si>
  <si>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</si>
  <si>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</si>
  <si>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</si>
  <si>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</si>
  <si>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</si>
  <si>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</si>
  <si>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</si>
  <si>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</si>
  <si>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</si>
  <si>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</si>
  <si>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</si>
  <si>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</si>
  <si>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</si>
  <si>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</si>
  <si>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</si>
  <si>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</si>
  <si>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</si>
  <si>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</si>
  <si>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</si>
  <si>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</si>
  <si>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</si>
  <si>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</si>
  <si>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</si>
  <si>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</si>
  <si>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</si>
  <si>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</si>
  <si>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</si>
  <si>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</si>
  <si>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</si>
  <si>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</si>
  <si>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</si>
  <si>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</si>
  <si>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</si>
  <si>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</si>
  <si>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</si>
  <si>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</si>
  <si>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</si>
  <si>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</si>
  <si>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</si>
  <si>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</si>
  <si>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</si>
  <si>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</si>
  <si>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</si>
  <si>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</si>
  <si>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</si>
  <si>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</si>
  <si>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</si>
  <si>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</si>
  <si>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</si>
  <si>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</si>
  <si>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</si>
  <si>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</si>
  <si>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</si>
  <si>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</si>
  <si>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</si>
  <si>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</si>
  <si>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</si>
  <si>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</si>
  <si>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</si>
  <si>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</si>
  <si>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</si>
  <si>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</si>
  <si>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</si>
  <si>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</si>
  <si>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</si>
  <si>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</si>
  <si>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</si>
  <si>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</si>
  <si>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</si>
  <si>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</si>
  <si>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</si>
  <si>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</si>
  <si>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</si>
  <si>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</si>
  <si>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</si>
  <si>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</si>
  <si>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</si>
  <si>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</si>
  <si>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</si>
  <si>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</si>
  <si>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</si>
  <si>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</si>
  <si>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</si>
  <si>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</si>
  <si>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</si>
  <si>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</si>
  <si>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</si>
  <si>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</si>
  <si>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</si>
  <si>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</si>
  <si>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</si>
  <si>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</si>
  <si>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</si>
  <si>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</si>
  <si>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</si>
  <si>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</si>
  <si>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</si>
  <si>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</si>
  <si>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</si>
  <si>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</si>
  <si>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</si>
  <si>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</si>
  <si>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</si>
  <si>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</si>
  <si>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</si>
  <si>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</si>
  <si>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</si>
  <si>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</si>
  <si>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</si>
  <si>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</si>
  <si>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</si>
  <si>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</si>
  <si>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</si>
  <si>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</si>
  <si>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</si>
  <si>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</si>
  <si>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</si>
  <si>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</si>
  <si>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</si>
  <si>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</si>
  <si>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</si>
  <si>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</si>
  <si>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</si>
  <si>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</si>
  <si>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</si>
  <si>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</si>
  <si>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</si>
  <si>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</si>
  <si>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</si>
  <si>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</si>
  <si>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</si>
  <si>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</si>
  <si>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</si>
  <si>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</si>
  <si>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</si>
  <si>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</si>
  <si>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</si>
  <si>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</si>
  <si>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</si>
  <si>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</si>
  <si>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</si>
  <si>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</si>
  <si>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</si>
  <si>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</si>
  <si>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</si>
  <si>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</si>
  <si>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</si>
  <si>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</si>
  <si>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</si>
  <si>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</si>
  <si>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</si>
  <si>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</si>
  <si>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</si>
  <si>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</si>
  <si>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</si>
  <si>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</si>
  <si>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</si>
  <si>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</si>
  <si>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</si>
  <si>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</si>
  <si>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</si>
  <si>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</si>
  <si>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</si>
  <si>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</si>
  <si>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</si>
  <si>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</si>
  <si>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</si>
  <si>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</si>
  <si>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</si>
  <si>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</si>
  <si>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</si>
  <si>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</si>
  <si>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</si>
  <si>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</si>
  <si>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</si>
  <si>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</si>
  <si>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</si>
  <si>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</si>
  <si>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</si>
  <si>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</si>
  <si>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</si>
  <si>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</si>
  <si>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</si>
  <si>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</si>
  <si>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</si>
  <si>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</si>
  <si>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</si>
  <si>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</si>
  <si>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</si>
  <si>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</si>
  <si>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</si>
  <si>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</si>
  <si>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</si>
  <si>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</si>
  <si>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</si>
  <si>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</si>
  <si>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</si>
  <si>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</si>
  <si>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</si>
  <si>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</si>
  <si>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</si>
  <si>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</si>
  <si>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</si>
  <si>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</si>
  <si>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</si>
  <si>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</si>
  <si>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</si>
  <si>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</si>
  <si>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</si>
  <si>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</si>
  <si>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</si>
  <si>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</si>
  <si>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</si>
  <si>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</si>
  <si>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</si>
  <si>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</si>
  <si>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</si>
  <si>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</si>
  <si>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</si>
  <si>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</si>
  <si>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</si>
  <si>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</si>
  <si>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</si>
  <si>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</si>
  <si>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</si>
  <si>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</si>
  <si>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</si>
  <si>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</si>
  <si>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</si>
  <si>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</si>
  <si>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</si>
  <si>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</si>
  <si>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</si>
  <si>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</si>
  <si>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</si>
  <si>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</si>
  <si>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</si>
  <si>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</si>
  <si>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</si>
  <si>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</si>
  <si>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</si>
  <si>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</si>
  <si>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</si>
  <si>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</si>
  <si>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</si>
  <si>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</si>
  <si>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</si>
  <si>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</si>
  <si>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</si>
  <si>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</si>
  <si>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</si>
  <si>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</si>
  <si>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</si>
  <si>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</si>
  <si>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</si>
  <si>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</si>
  <si>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</si>
  <si>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</si>
  <si>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</si>
  <si>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</si>
  <si>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</si>
  <si>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</si>
  <si>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</si>
  <si>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</si>
  <si>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</si>
  <si>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</si>
  <si>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</si>
  <si>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</si>
  <si>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</si>
  <si>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</si>
  <si>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</si>
  <si>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</si>
  <si>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</si>
  <si>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</si>
  <si>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</si>
  <si>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</si>
  <si>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</si>
  <si>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</si>
  <si>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</si>
  <si>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</si>
  <si>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</si>
  <si>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</si>
  <si>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</si>
  <si>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</si>
  <si>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</si>
  <si>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</si>
  <si>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</si>
  <si>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</si>
  <si>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</si>
  <si>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</si>
  <si>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</si>
  <si>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</si>
  <si>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</si>
  <si>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</si>
  <si>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</si>
  <si>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</si>
  <si>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</si>
  <si>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</si>
  <si>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</si>
  <si>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</si>
  <si>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</si>
  <si>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</si>
  <si>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</si>
  <si>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</si>
  <si>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</si>
  <si>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</si>
  <si>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</si>
  <si>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</si>
  <si>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</si>
  <si>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</si>
  <si>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</si>
  <si>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</si>
  <si>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</si>
  <si>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</si>
  <si>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</si>
  <si>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</si>
  <si>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</si>
  <si>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</si>
  <si>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</si>
  <si>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</si>
  <si>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</si>
  <si>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</si>
  <si>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</si>
  <si>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</si>
  <si>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</si>
  <si>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</si>
  <si>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</si>
  <si>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</si>
  <si>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</si>
  <si>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</si>
  <si>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</si>
  <si>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</si>
  <si>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</si>
  <si>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</si>
  <si>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</si>
  <si>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</si>
  <si>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</si>
  <si>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</si>
  <si>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</si>
  <si>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</si>
  <si>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</si>
  <si>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</si>
  <si>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</si>
  <si>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</si>
  <si>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</si>
  <si>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</si>
  <si>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</si>
  <si>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</si>
  <si>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</si>
  <si>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</si>
  <si>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</si>
  <si>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</si>
  <si>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</si>
  <si>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</si>
  <si>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</si>
  <si>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</si>
  <si>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</si>
  <si>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</si>
  <si>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</si>
  <si>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</si>
  <si>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</si>
  <si>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</si>
  <si>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</si>
  <si>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</si>
  <si>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</si>
  <si>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</si>
  <si>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</si>
  <si>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</si>
  <si>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</si>
  <si>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</si>
  <si>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</si>
  <si>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</si>
  <si>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</si>
  <si>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</si>
  <si>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</si>
  <si>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</si>
  <si>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</si>
  <si>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</si>
  <si>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</si>
  <si>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</si>
  <si>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</si>
  <si>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</si>
  <si>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</si>
  <si>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</si>
  <si>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</si>
  <si>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</si>
  <si>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</si>
  <si>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</si>
  <si>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</si>
  <si>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</si>
  <si>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</si>
  <si>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</si>
  <si>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</si>
  <si>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</si>
  <si>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</si>
  <si>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</si>
  <si>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</si>
  <si>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</si>
  <si>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</si>
  <si>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</si>
  <si>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</si>
  <si>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</si>
  <si>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</si>
  <si>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</si>
  <si>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</si>
  <si>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</si>
  <si>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</si>
  <si>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</si>
  <si>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</si>
  <si>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</si>
  <si>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</si>
  <si>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</si>
  <si>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</si>
  <si>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</si>
  <si>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</si>
  <si>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</si>
  <si>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</si>
  <si>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</si>
  <si>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</si>
  <si>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</si>
  <si>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</si>
  <si>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</si>
  <si>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</si>
  <si>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</si>
  <si>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</si>
  <si>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</si>
  <si>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</si>
  <si>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</si>
  <si>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</si>
  <si>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</si>
  <si>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</si>
  <si>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</si>
  <si>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</si>
  <si>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</si>
  <si>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</si>
  <si>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</si>
  <si>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</si>
  <si>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</si>
  <si>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</si>
  <si>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</si>
  <si>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</si>
  <si>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</si>
  <si>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</si>
  <si>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</si>
  <si>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</si>
  <si>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</si>
  <si>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</si>
  <si>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</si>
  <si>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</si>
  <si>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</si>
  <si>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</si>
  <si>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</si>
  <si>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</si>
  <si>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</si>
  <si>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</si>
  <si>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</si>
  <si>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</si>
  <si>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</si>
  <si>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</si>
  <si>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</si>
  <si>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</si>
  <si>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</si>
  <si>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</si>
  <si>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</si>
  <si>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</si>
  <si>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</si>
  <si>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</si>
  <si>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</si>
  <si>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</si>
  <si>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</si>
  <si>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</si>
  <si>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</si>
  <si>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</si>
  <si>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</si>
  <si>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</si>
  <si>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</si>
  <si>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</si>
  <si>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</si>
  <si>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</si>
  <si>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</si>
  <si>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</si>
  <si>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</si>
  <si>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</si>
  <si>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</si>
  <si>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</si>
  <si>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</si>
  <si>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</si>
  <si>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</si>
  <si>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</si>
  <si>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</si>
  <si>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</si>
  <si>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</si>
  <si>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</si>
  <si>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</si>
  <si>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</si>
  <si>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</si>
  <si>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</si>
  <si>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</si>
  <si>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</si>
  <si>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</si>
  <si>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</si>
  <si>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</si>
  <si>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</si>
  <si>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</si>
  <si>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</si>
  <si>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</si>
  <si>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</si>
  <si>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</si>
  <si>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</si>
  <si>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</si>
  <si>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</si>
  <si>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</si>
  <si>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</si>
  <si>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</si>
  <si>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</si>
  <si>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</si>
  <si>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</si>
  <si>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</si>
  <si>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</si>
  <si>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</si>
  <si>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</si>
  <si>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</si>
  <si>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</si>
  <si>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</si>
  <si>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</si>
  <si>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</si>
  <si>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</si>
  <si>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</si>
  <si>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</si>
  <si>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</si>
  <si>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</si>
  <si>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</si>
  <si>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</si>
  <si>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</si>
  <si>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</si>
  <si>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</si>
  <si>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</si>
  <si>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</si>
  <si>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</si>
  <si>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</si>
  <si>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</si>
  <si>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</si>
  <si>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</si>
  <si>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</si>
  <si>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</si>
  <si>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</si>
  <si>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</si>
  <si>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</si>
  <si>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</si>
  <si>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</si>
  <si>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</si>
  <si>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</si>
  <si>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</si>
  <si>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</si>
  <si>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</si>
  <si>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</si>
  <si>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</si>
  <si>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</si>
  <si>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</si>
  <si>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</si>
  <si>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</si>
  <si>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</si>
  <si>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</si>
  <si>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</si>
  <si>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</si>
  <si>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</si>
  <si>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</si>
  <si>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</si>
  <si>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</si>
  <si>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</si>
  <si>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</si>
  <si>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</si>
  <si>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</si>
  <si>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</si>
  <si>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</si>
  <si>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</si>
  <si>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</si>
  <si>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</si>
  <si>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</si>
  <si>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</si>
  <si>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</si>
  <si>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</si>
  <si>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</si>
  <si>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</si>
  <si>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</si>
  <si>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</si>
  <si>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</si>
  <si>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</si>
  <si>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</si>
  <si>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</si>
  <si>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</si>
  <si>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</si>
  <si>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</si>
  <si>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</si>
  <si>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</si>
  <si>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</si>
  <si>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</si>
  <si>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</si>
  <si>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</si>
  <si>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</si>
  <si>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</si>
  <si>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</si>
  <si>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</si>
  <si>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</si>
  <si>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</si>
  <si>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</si>
  <si>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</si>
  <si>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</si>
  <si>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</si>
  <si>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</si>
  <si>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</si>
  <si>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</si>
  <si>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</si>
  <si>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</si>
  <si>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</si>
  <si>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</si>
  <si>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</si>
  <si>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</si>
  <si>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</si>
  <si>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</si>
  <si>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</si>
  <si>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</si>
  <si>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</si>
  <si>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</si>
  <si>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</si>
  <si>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</si>
  <si>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</si>
  <si>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</si>
  <si>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</si>
  <si>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</si>
  <si>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</si>
  <si>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</si>
  <si>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</si>
  <si>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</si>
  <si>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</si>
  <si>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</si>
  <si>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</si>
  <si>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</si>
  <si>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</si>
  <si>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</si>
  <si>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</si>
  <si>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</si>
  <si>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</si>
  <si>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</si>
  <si>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</si>
  <si>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</si>
  <si>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</si>
  <si>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</si>
  <si>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</si>
  <si>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</si>
  <si>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</si>
  <si>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</si>
  <si>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</si>
  <si>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</si>
  <si>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</si>
  <si>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</si>
  <si>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</si>
  <si>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</si>
  <si>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</si>
  <si>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</si>
  <si>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</si>
  <si>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</si>
  <si>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</si>
  <si>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</si>
  <si>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</si>
  <si>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</si>
  <si>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</si>
  <si>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</si>
  <si>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</si>
  <si>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</si>
  <si>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</si>
  <si>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</si>
  <si>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</si>
  <si>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</si>
  <si>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</si>
  <si>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</si>
  <si>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</si>
  <si>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</si>
  <si>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</si>
  <si>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</si>
  <si>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</si>
  <si>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</si>
  <si>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</si>
  <si>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</si>
  <si>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</si>
  <si>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</si>
  <si>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</si>
  <si>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</si>
  <si>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</si>
  <si>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</si>
  <si>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</si>
  <si>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</si>
  <si>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</si>
  <si>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</si>
  <si>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</si>
  <si>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</si>
  <si>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</si>
  <si>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</si>
  <si>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</si>
  <si>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</si>
  <si>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</si>
  <si>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</si>
  <si>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</si>
  <si>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</si>
  <si>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</si>
  <si>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</si>
  <si>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</si>
  <si>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</si>
  <si>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</si>
  <si>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</si>
  <si>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</si>
  <si>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</si>
  <si>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</si>
  <si>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</si>
  <si>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</si>
  <si>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</si>
  <si>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</si>
  <si>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</si>
  <si>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</si>
  <si>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</si>
  <si>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</si>
  <si>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</si>
  <si>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</si>
  <si>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</si>
  <si>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</si>
  <si>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</si>
  <si>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</si>
  <si>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</si>
  <si>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</si>
  <si>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</si>
  <si>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</si>
  <si>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</si>
  <si>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</si>
  <si>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</si>
  <si>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</si>
  <si>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</si>
  <si>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</si>
  <si>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</si>
  <si>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</si>
  <si>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</si>
  <si>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</si>
  <si>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</si>
  <si>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</si>
  <si>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</si>
  <si>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</si>
  <si>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</si>
  <si>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</si>
  <si>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</si>
  <si>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</si>
  <si>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</si>
  <si>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</si>
  <si>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</si>
  <si>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</si>
  <si>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</si>
  <si>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</si>
  <si>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</si>
  <si>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</si>
  <si>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</si>
  <si>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</si>
  <si>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</si>
  <si>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</si>
  <si>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</si>
  <si>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</si>
  <si>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</si>
  <si>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</si>
  <si>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</si>
  <si>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</si>
  <si>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</si>
  <si>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</si>
  <si>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</si>
  <si>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</si>
  <si>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</si>
  <si>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</si>
  <si>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</si>
  <si>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</si>
  <si>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</si>
  <si>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</si>
  <si>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</si>
  <si>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</si>
  <si>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</si>
  <si>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</si>
  <si>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</si>
  <si>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</si>
  <si>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</si>
  <si>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</si>
  <si>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</si>
  <si>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</si>
  <si>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</si>
  <si>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</si>
  <si>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</si>
  <si>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</si>
  <si>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</si>
  <si>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</si>
  <si>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</si>
  <si>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</si>
  <si>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</si>
  <si>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</si>
  <si>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</si>
  <si>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</si>
  <si>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</si>
  <si>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</si>
  <si>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</si>
  <si>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</si>
  <si>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</si>
  <si>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</si>
  <si>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</si>
  <si>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</si>
  <si>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</si>
  <si>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</si>
  <si>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</si>
  <si>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</si>
  <si>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</si>
  <si>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</si>
  <si>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</si>
  <si>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</si>
  <si>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</si>
  <si>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</si>
  <si>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</si>
  <si>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</si>
  <si>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</si>
  <si>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</si>
  <si>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</si>
  <si>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</si>
  <si>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</si>
  <si>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</si>
  <si>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</si>
  <si>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</si>
  <si>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</si>
  <si>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</si>
  <si>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</si>
  <si>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</si>
  <si>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</si>
  <si>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</si>
  <si>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</si>
  <si>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</si>
  <si>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</si>
  <si>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</si>
  <si>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</si>
  <si>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</si>
  <si>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</si>
  <si>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</si>
  <si>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</si>
  <si>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</si>
  <si>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</si>
  <si>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</si>
  <si>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</si>
  <si>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</si>
  <si>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</si>
  <si>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</si>
  <si>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</si>
  <si>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</si>
  <si>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</si>
  <si>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</si>
  <si>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</si>
  <si>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</si>
  <si>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</si>
  <si>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</si>
  <si>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</si>
  <si>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</si>
  <si>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</si>
  <si>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</si>
  <si>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</si>
  <si>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</si>
  <si>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</si>
  <si>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</si>
  <si>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</si>
  <si>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</si>
  <si>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</si>
  <si>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</si>
  <si>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</si>
  <si>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</si>
  <si>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</si>
  <si>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</si>
  <si>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</si>
  <si>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</si>
  <si>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</si>
  <si>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</si>
  <si>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</si>
  <si>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</si>
  <si>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</si>
  <si>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</si>
  <si>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</si>
  <si>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</si>
  <si>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</si>
  <si>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</si>
  <si>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</si>
  <si>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</si>
  <si>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</si>
  <si>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</si>
  <si>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</si>
  <si>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</si>
  <si>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</si>
  <si>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</si>
  <si>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</si>
  <si>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</si>
  <si>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</si>
  <si>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</si>
  <si>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</si>
  <si>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</si>
  <si>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</si>
  <si>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</si>
  <si>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</si>
  <si>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</si>
  <si>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</si>
  <si>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</si>
  <si>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</si>
  <si>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</si>
  <si>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</si>
  <si>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</si>
  <si>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</si>
  <si>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</si>
  <si>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</si>
  <si>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</si>
  <si>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</si>
  <si>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</si>
  <si>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</si>
  <si>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</si>
  <si>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</si>
  <si>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</si>
  <si>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</si>
  <si>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</si>
  <si>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</si>
  <si>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</si>
  <si>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</si>
  <si>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</si>
  <si>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</si>
  <si>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</si>
  <si>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</si>
  <si>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</si>
  <si>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</si>
  <si>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</si>
  <si>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</si>
  <si>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</si>
  <si>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</si>
  <si>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</si>
  <si>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</si>
  <si>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</si>
  <si>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</si>
  <si>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</si>
  <si>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</si>
  <si>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</si>
  <si>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</si>
  <si>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</si>
  <si>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</si>
  <si>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</si>
  <si>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</si>
  <si>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</si>
  <si>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</si>
  <si>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</si>
  <si>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</si>
  <si>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</si>
  <si>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</si>
  <si>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</si>
  <si>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</si>
  <si>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</si>
  <si>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</si>
  <si>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</si>
  <si>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</si>
  <si>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</si>
  <si>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</si>
  <si>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</si>
  <si>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</si>
  <si>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</si>
  <si>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</si>
  <si>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</si>
  <si>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</si>
  <si>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</si>
  <si>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</si>
  <si>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</si>
  <si>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</si>
  <si>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</si>
  <si>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</si>
  <si>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</si>
  <si>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</si>
  <si>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</si>
  <si>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</si>
  <si>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</si>
  <si>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</si>
  <si>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</si>
  <si>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</si>
  <si>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</si>
  <si>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</si>
  <si>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</si>
  <si>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</si>
  <si>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</si>
  <si>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</si>
  <si>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</si>
  <si>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</si>
  <si>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</si>
  <si>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</si>
  <si>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</si>
  <si>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</si>
  <si>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</si>
  <si>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</si>
  <si>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</si>
  <si>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</si>
  <si>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</si>
  <si>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</si>
  <si>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</si>
  <si>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</si>
  <si>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</si>
  <si>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</si>
  <si>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</si>
  <si>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</si>
  <si>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</si>
  <si>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</si>
  <si>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</si>
  <si>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</si>
  <si>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</si>
  <si>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</si>
  <si>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</si>
  <si>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</si>
  <si>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</si>
  <si>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</si>
  <si>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</si>
  <si>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</si>
  <si>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</si>
  <si>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</si>
  <si>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</si>
  <si>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</si>
  <si>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</si>
  <si>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</si>
  <si>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</si>
  <si>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</si>
  <si>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</si>
  <si>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</si>
  <si>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</si>
  <si>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</si>
  <si>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</si>
  <si>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</si>
  <si>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</si>
  <si>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</si>
  <si>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</si>
  <si>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</si>
  <si>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</si>
  <si>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</si>
  <si>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</si>
  <si>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</si>
  <si>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</si>
  <si>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</si>
  <si>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</si>
  <si>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</si>
  <si>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</si>
  <si>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</si>
  <si>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</si>
  <si>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</si>
  <si>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</si>
  <si>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</si>
  <si>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</si>
  <si>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</si>
  <si>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</si>
  <si>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</si>
  <si>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</si>
  <si>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</si>
  <si>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</si>
  <si>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</si>
  <si>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</si>
  <si>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</si>
  <si>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</si>
  <si>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</si>
  <si>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</si>
  <si>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</si>
  <si>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</si>
  <si>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</si>
  <si>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</si>
  <si>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</si>
  <si>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</si>
  <si>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</si>
  <si>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</si>
  <si>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</si>
  <si>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</si>
  <si>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</si>
  <si>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</si>
  <si>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</si>
  <si>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</si>
  <si>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</si>
  <si>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</si>
  <si>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</si>
  <si>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</si>
  <si>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</si>
  <si>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</si>
  <si>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</si>
  <si>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</si>
  <si>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</si>
  <si>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</si>
  <si>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</si>
  <si>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</si>
  <si>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</si>
  <si>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</si>
  <si>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</si>
  <si>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</si>
  <si>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</si>
  <si>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</si>
  <si>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</si>
  <si>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</si>
  <si>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</si>
  <si>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</si>
  <si>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</si>
  <si>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</si>
  <si>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</si>
  <si>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</si>
  <si>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</si>
  <si>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</si>
  <si>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</si>
  <si>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</si>
  <si>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</si>
  <si>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</si>
  <si>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</si>
  <si>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</si>
  <si>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</si>
  <si>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</si>
  <si>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</si>
  <si>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</si>
  <si>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</si>
  <si>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</si>
  <si>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</si>
  <si>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</si>
  <si>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</si>
  <si>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</si>
  <si>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</si>
  <si>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</si>
  <si>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</si>
  <si>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</si>
  <si>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</si>
  <si>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</si>
  <si>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</si>
  <si>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</si>
  <si>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</si>
  <si>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</si>
  <si>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</si>
  <si>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</si>
  <si>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</si>
  <si>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</si>
  <si>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</si>
  <si>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</si>
  <si>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</si>
  <si>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</si>
  <si>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</si>
  <si>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</si>
  <si>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</si>
  <si>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</si>
  <si>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</si>
  <si>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</si>
  <si>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</si>
  <si>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</si>
  <si>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</si>
  <si>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</si>
  <si>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</si>
  <si>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</si>
  <si>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</si>
  <si>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</si>
  <si>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</si>
  <si>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</si>
  <si>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</si>
  <si>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</si>
  <si>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</si>
  <si>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</si>
  <si>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</si>
  <si>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</si>
  <si>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</si>
  <si>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</si>
  <si>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</si>
  <si>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</si>
  <si>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</si>
  <si>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</si>
  <si>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</si>
  <si>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</si>
  <si>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</si>
  <si>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</si>
  <si>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</si>
  <si>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</si>
  <si>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</si>
  <si>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</si>
  <si>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</si>
  <si>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</si>
  <si>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</si>
  <si>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</si>
  <si>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</si>
  <si>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</si>
  <si>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</si>
  <si>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</si>
  <si>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</si>
  <si>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</si>
  <si>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</si>
  <si>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</si>
  <si>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</si>
  <si>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</si>
  <si>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</si>
  <si>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</si>
  <si>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</si>
  <si>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</si>
  <si>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</si>
  <si>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</si>
  <si>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</si>
  <si>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</si>
  <si>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</si>
  <si>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</si>
  <si>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</si>
  <si>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</si>
  <si>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</si>
  <si>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</si>
  <si>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</si>
  <si>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</si>
  <si>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</si>
  <si>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</si>
  <si>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</si>
  <si>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</si>
  <si>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</si>
  <si>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</si>
  <si>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</si>
  <si>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</si>
  <si>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</si>
  <si>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</si>
  <si>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</si>
  <si>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</si>
  <si>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</si>
  <si>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</si>
  <si>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</si>
  <si>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</si>
  <si>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</si>
  <si>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</si>
  <si>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</si>
  <si>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</si>
  <si>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</si>
  <si>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</si>
  <si>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</si>
  <si>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</si>
  <si>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</si>
  <si>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</si>
  <si>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</si>
  <si>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</si>
  <si>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</si>
  <si>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</si>
  <si>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</si>
  <si>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</si>
  <si>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</si>
  <si>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</si>
  <si>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</si>
  <si>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</si>
  <si>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</si>
  <si>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</si>
  <si>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</si>
  <si>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</si>
  <si>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</si>
  <si>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</si>
  <si>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</si>
  <si>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</si>
  <si>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</si>
  <si>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</si>
  <si>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</si>
  <si>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</si>
  <si>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</si>
  <si>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</si>
  <si>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</si>
  <si>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</si>
  <si>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</si>
  <si>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</si>
  <si>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</si>
  <si>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</si>
  <si>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</si>
  <si>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</si>
  <si>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</si>
  <si>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</si>
  <si>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</si>
  <si>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</si>
  <si>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</si>
  <si>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</si>
  <si>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</si>
  <si>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</si>
  <si>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</si>
  <si>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</si>
  <si>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</si>
  <si>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</si>
  <si>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</si>
  <si>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</si>
  <si>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</si>
  <si>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</si>
  <si>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</si>
  <si>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</si>
  <si>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</si>
  <si>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</si>
  <si>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</si>
  <si>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</si>
  <si>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</si>
  <si>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</si>
  <si>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</si>
  <si>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</si>
  <si>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</si>
  <si>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</si>
  <si>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</si>
  <si>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</si>
  <si>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</si>
  <si>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</si>
  <si>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</si>
  <si>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</si>
  <si>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</si>
  <si>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</si>
  <si>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</si>
  <si>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</si>
  <si>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</si>
  <si>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</si>
  <si>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</si>
  <si>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</si>
  <si>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</si>
  <si>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</si>
  <si>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</si>
  <si>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</si>
  <si>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</si>
  <si>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</si>
  <si>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</si>
  <si>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</si>
  <si>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</si>
  <si>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</si>
  <si>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</si>
  <si>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</si>
  <si>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</si>
  <si>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</si>
  <si>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</si>
  <si>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</si>
  <si>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</si>
  <si>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</si>
  <si>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</si>
  <si>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</si>
  <si>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</si>
  <si>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</si>
  <si>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</si>
  <si>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</si>
  <si>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</si>
  <si>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</si>
  <si>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</si>
  <si>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</si>
  <si>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</si>
  <si>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</si>
  <si>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</si>
  <si>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</si>
  <si>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</si>
  <si>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</si>
  <si>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</si>
  <si>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</si>
  <si>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</si>
  <si>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</si>
  <si>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</si>
  <si>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</si>
  <si>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</si>
  <si>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</si>
  <si>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</si>
  <si>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</si>
  <si>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</si>
  <si>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</si>
  <si>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</si>
  <si>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</si>
  <si>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</si>
  <si>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</si>
  <si>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</si>
  <si>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</si>
  <si>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</si>
  <si>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</si>
  <si>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</si>
  <si>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</si>
  <si>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</si>
  <si>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</si>
  <si>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</si>
  <si>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</si>
  <si>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</si>
  <si>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</si>
  <si>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</si>
  <si>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</si>
  <si>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</si>
  <si>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</si>
  <si>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</si>
  <si>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</si>
  <si>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</si>
  <si>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</si>
  <si>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</si>
  <si>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</si>
  <si>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</si>
  <si>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</si>
  <si>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</si>
  <si>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</si>
  <si>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</si>
  <si>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</si>
  <si>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</si>
  <si>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</si>
  <si>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</si>
  <si>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</si>
  <si>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</si>
  <si>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</si>
  <si>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</si>
  <si>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</si>
  <si>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</si>
  <si>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</si>
  <si>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</si>
  <si>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</si>
  <si>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</si>
  <si>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</si>
  <si>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</si>
  <si>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</si>
  <si>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</si>
  <si>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</si>
  <si>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</si>
  <si>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</si>
  <si>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</si>
  <si>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</si>
  <si>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</si>
  <si>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</si>
  <si>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</si>
  <si>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</si>
  <si>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</si>
  <si>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</si>
  <si>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</si>
  <si>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</si>
  <si>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</si>
  <si>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</si>
  <si>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</si>
  <si>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</si>
  <si>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</si>
  <si>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</si>
  <si>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</si>
  <si>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</si>
  <si>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</si>
  <si>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</si>
  <si>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</si>
  <si>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</si>
  <si>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</si>
  <si>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</si>
  <si>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</si>
  <si>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</si>
  <si>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</si>
  <si>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</si>
  <si>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</si>
  <si>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</si>
  <si>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</si>
  <si>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</si>
  <si>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</si>
  <si>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</si>
  <si>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</si>
  <si>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</si>
  <si>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</si>
  <si>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</si>
  <si>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</si>
  <si>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</si>
  <si>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</si>
  <si>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</si>
  <si>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</si>
  <si>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</si>
  <si>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</si>
  <si>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</si>
  <si>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</si>
  <si>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</si>
  <si>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</si>
  <si>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</si>
  <si>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</si>
  <si>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</si>
  <si>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</si>
  <si>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</si>
  <si>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</si>
  <si>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</si>
  <si>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</si>
  <si>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</si>
  <si>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</si>
  <si>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</si>
  <si>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</si>
  <si>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</si>
  <si>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</si>
  <si>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</si>
  <si>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</si>
  <si>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</si>
  <si>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</si>
  <si>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</si>
  <si>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</si>
  <si>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</si>
  <si>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</si>
  <si>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</si>
  <si>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</si>
  <si>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</si>
  <si>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</si>
  <si>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</si>
  <si>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</si>
  <si>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</si>
  <si>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</si>
  <si>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</si>
  <si>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</si>
  <si>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</si>
  <si>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</si>
  <si>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</si>
  <si>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</si>
  <si>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</si>
  <si>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</si>
  <si>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</si>
  <si>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</si>
  <si>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</si>
  <si>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</si>
  <si>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</si>
  <si>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</si>
  <si>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</si>
  <si>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</si>
  <si>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</si>
  <si>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</si>
  <si>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</si>
  <si>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</si>
  <si>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</si>
  <si>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</si>
  <si>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</si>
  <si>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</si>
  <si>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</si>
  <si>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</si>
  <si>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</si>
  <si>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</si>
  <si>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</si>
  <si>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</si>
  <si>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</si>
  <si>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</si>
  <si>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</si>
  <si>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</si>
  <si>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</si>
  <si>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</si>
  <si>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</si>
  <si>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</si>
  <si>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</si>
  <si>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</si>
  <si>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</si>
  <si>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</si>
  <si>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</si>
  <si>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</si>
  <si>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</si>
  <si>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</si>
  <si>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</si>
  <si>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</si>
  <si>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</si>
  <si>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</si>
  <si>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</si>
  <si>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</si>
  <si>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</si>
  <si>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</si>
  <si>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</si>
  <si>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</si>
  <si>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</si>
  <si>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</si>
  <si>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</si>
  <si>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</si>
  <si>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</si>
  <si>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</si>
  <si>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</si>
  <si>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</si>
  <si>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</si>
  <si>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</si>
  <si>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</si>
  <si>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</si>
  <si>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</si>
  <si>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</si>
  <si>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</si>
  <si>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</si>
  <si>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</si>
  <si>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</si>
  <si>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</si>
  <si>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</si>
  <si>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</si>
  <si>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</si>
  <si>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</si>
  <si>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</si>
  <si>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</si>
  <si>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</si>
  <si>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</si>
  <si>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</si>
  <si>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</si>
  <si>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</si>
  <si>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</si>
  <si>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</si>
  <si>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</si>
  <si>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</si>
  <si>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</si>
  <si>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</si>
  <si>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</si>
  <si>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</si>
  <si>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</si>
  <si>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</si>
  <si>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</si>
  <si>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</si>
  <si>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</si>
  <si>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</si>
  <si>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</si>
  <si>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</si>
  <si>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</si>
  <si>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</si>
  <si>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</si>
  <si>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</si>
  <si>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</si>
  <si>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</si>
  <si>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</si>
  <si>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</si>
  <si>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</si>
  <si>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</si>
  <si>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</si>
  <si>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</si>
  <si>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</si>
  <si>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</si>
  <si>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</si>
  <si>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</si>
  <si>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</si>
  <si>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</si>
  <si>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</si>
  <si>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</si>
  <si>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</si>
  <si>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</si>
  <si>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</si>
  <si>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</si>
  <si>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</si>
  <si>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</si>
  <si>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</si>
  <si>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</si>
  <si>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</si>
  <si>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</si>
  <si>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</si>
  <si>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</si>
  <si>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</si>
  <si>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</si>
  <si>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</si>
  <si>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</si>
  <si>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</si>
  <si>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</si>
  <si>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</si>
  <si>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</si>
  <si>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</si>
  <si>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</si>
  <si>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</si>
  <si>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</si>
  <si>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</si>
  <si>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</si>
  <si>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</si>
  <si>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</si>
  <si>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</si>
  <si>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</si>
  <si>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</si>
  <si>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</si>
  <si>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</si>
  <si>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</si>
  <si>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</si>
  <si>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</si>
  <si>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</si>
  <si>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</si>
  <si>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</si>
  <si>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</si>
  <si>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</si>
  <si>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</si>
  <si>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</si>
  <si>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</si>
  <si>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</si>
  <si>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</si>
  <si>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</si>
  <si>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</si>
  <si>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</si>
  <si>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</si>
  <si>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</si>
  <si>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</si>
  <si>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</si>
  <si>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</si>
  <si>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</si>
  <si>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</si>
  <si>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</si>
  <si>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</si>
  <si>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</si>
  <si>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</si>
  <si>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</si>
  <si>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</si>
  <si>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</si>
  <si>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</si>
  <si>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</si>
  <si>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</si>
  <si>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</si>
  <si>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</si>
  <si>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</si>
  <si>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</si>
  <si>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</si>
  <si>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</si>
  <si>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</si>
  <si>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</si>
  <si>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</si>
  <si>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</si>
  <si>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</si>
  <si>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</si>
  <si>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</si>
  <si>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</si>
  <si>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</si>
  <si>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</si>
  <si>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</si>
  <si>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</si>
  <si>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</si>
  <si>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</si>
  <si>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</si>
  <si>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</si>
  <si>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</si>
  <si>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</si>
  <si>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</si>
  <si>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</si>
  <si>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</si>
  <si>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</si>
  <si>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</si>
  <si>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</si>
  <si>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</si>
  <si>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</si>
  <si>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</si>
  <si>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</si>
  <si>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</si>
  <si>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</si>
  <si>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</si>
  <si>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</si>
  <si>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</si>
  <si>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</si>
  <si>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</si>
  <si>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</si>
  <si>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</si>
  <si>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</si>
  <si>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</si>
  <si>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</si>
  <si>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</si>
  <si>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</si>
  <si>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</si>
  <si>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</si>
  <si>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</si>
  <si>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</si>
  <si>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</si>
  <si>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</si>
  <si>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</si>
  <si>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</si>
  <si>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</si>
  <si>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</si>
  <si>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</si>
  <si>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</si>
  <si>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</si>
  <si>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</si>
  <si>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</si>
  <si>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</si>
  <si>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</si>
  <si>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</si>
  <si>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</si>
  <si>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</si>
  <si>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</si>
  <si>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</si>
  <si>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</si>
  <si>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</si>
  <si>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</si>
  <si>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</si>
  <si>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</si>
  <si>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</si>
  <si>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</si>
  <si>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</si>
  <si>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</si>
  <si>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</si>
  <si>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</si>
  <si>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</si>
  <si>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</si>
  <si>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</si>
  <si>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</si>
  <si>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</si>
  <si>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</si>
  <si>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</si>
  <si>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</si>
  <si>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</si>
  <si>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</si>
  <si>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</si>
  <si>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</si>
  <si>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</si>
  <si>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</si>
  <si>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</si>
  <si>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</si>
  <si>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</si>
  <si>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</si>
  <si>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</si>
  <si>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</si>
  <si>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</si>
  <si>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</si>
  <si>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</si>
  <si>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</si>
  <si>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</si>
  <si>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</si>
  <si>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</si>
  <si>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</si>
  <si>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</si>
  <si>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</si>
  <si>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</si>
  <si>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</si>
  <si>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</si>
  <si>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</si>
  <si>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</si>
  <si>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</si>
  <si>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</si>
  <si>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</si>
  <si>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</si>
  <si>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</si>
  <si>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</si>
  <si>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</si>
  <si>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</si>
  <si>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</si>
  <si>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</si>
  <si>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</si>
  <si>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</si>
  <si>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</si>
  <si>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</si>
  <si>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</si>
  <si>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</si>
  <si>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</si>
  <si>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</si>
  <si>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</si>
  <si>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</si>
  <si>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</si>
  <si>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</si>
  <si>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</si>
  <si>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</si>
  <si>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</si>
  <si>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</si>
  <si>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</si>
  <si>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</si>
  <si>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</si>
  <si>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</si>
  <si>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</si>
  <si>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</si>
  <si>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</si>
  <si>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</si>
  <si>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</si>
  <si>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</si>
  <si>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</si>
  <si>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</si>
  <si>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</si>
  <si>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</si>
  <si>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</si>
  <si>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</si>
  <si>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</si>
  <si>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</si>
  <si>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</si>
  <si>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</si>
  <si>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</si>
  <si>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</si>
  <si>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</si>
  <si>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</si>
  <si>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</si>
  <si>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</si>
  <si>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</si>
  <si>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</si>
  <si>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</si>
  <si>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</si>
  <si>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</si>
  <si>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</si>
  <si>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</si>
  <si>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</si>
  <si>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</si>
  <si>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</si>
  <si>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</si>
  <si>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</si>
  <si>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</si>
  <si>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</si>
  <si>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</si>
  <si>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</si>
  <si>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</si>
  <si>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</si>
  <si>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</si>
  <si>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</si>
  <si>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</si>
  <si>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</si>
  <si>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</si>
  <si>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</si>
  <si>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</si>
  <si>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</si>
  <si>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</si>
  <si>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</si>
  <si>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</si>
  <si>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</si>
  <si>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</si>
  <si>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</si>
  <si>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</si>
  <si>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</si>
  <si>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</si>
  <si>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</si>
  <si>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</si>
  <si>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</si>
  <si>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</si>
  <si>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</si>
  <si>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</si>
  <si>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</si>
  <si>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</si>
  <si>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</si>
  <si>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</si>
  <si>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</si>
  <si>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</si>
  <si>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</si>
  <si>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</si>
  <si>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</si>
  <si>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</si>
  <si>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</si>
  <si>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</si>
  <si>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</si>
  <si>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</si>
  <si>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</si>
  <si>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</si>
  <si>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</si>
  <si>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</si>
  <si>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</si>
  <si>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</si>
  <si>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</si>
  <si>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</si>
  <si>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</si>
  <si>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</si>
  <si>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</si>
  <si>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</si>
  <si>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</si>
  <si>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</si>
  <si>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</si>
  <si>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</si>
  <si>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</si>
  <si>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</si>
  <si>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</si>
  <si>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</si>
  <si>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</si>
  <si>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</si>
  <si>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</si>
  <si>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</si>
  <si>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</si>
  <si>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</si>
  <si>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</si>
  <si>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</si>
  <si>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</si>
  <si>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</si>
  <si>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</si>
  <si>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</si>
  <si>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</si>
  <si>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</si>
  <si>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</si>
  <si>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</si>
  <si>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</si>
  <si>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</si>
  <si>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</si>
  <si>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</si>
  <si>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</si>
  <si>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</si>
  <si>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</si>
  <si>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</si>
  <si>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</si>
  <si>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</si>
  <si>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</si>
  <si>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</si>
  <si>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</si>
  <si>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</si>
  <si>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</si>
  <si>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</si>
  <si>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</si>
  <si>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</si>
  <si>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</si>
  <si>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</si>
  <si>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</si>
  <si>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</si>
  <si>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</si>
  <si>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</si>
  <si>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</si>
  <si>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</si>
  <si>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</si>
  <si>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</si>
  <si>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</si>
  <si>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</si>
  <si>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</si>
  <si>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</si>
  <si>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</si>
  <si>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</si>
  <si>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</si>
  <si>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</si>
  <si>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</si>
  <si>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</si>
  <si>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</si>
  <si>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</si>
  <si>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</si>
  <si>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</si>
  <si>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</si>
  <si>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</si>
  <si>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</si>
  <si>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</si>
  <si>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</si>
  <si>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</si>
  <si>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</si>
  <si>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</si>
  <si>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</si>
  <si>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</si>
  <si>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</si>
  <si>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</si>
  <si>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</si>
  <si>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</si>
  <si>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</si>
  <si>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</si>
  <si>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</si>
  <si>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</si>
  <si>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</si>
  <si>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</si>
  <si>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</si>
  <si>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</si>
  <si>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</si>
  <si>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</si>
  <si>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</si>
  <si>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</si>
  <si>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</si>
  <si>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</si>
  <si>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</si>
  <si>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</si>
  <si>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</si>
  <si>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</si>
  <si>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</si>
  <si>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</si>
  <si>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</si>
  <si>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</si>
  <si>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</si>
  <si>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</si>
  <si>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</si>
  <si>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</si>
  <si>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</si>
  <si>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</si>
  <si>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</si>
  <si>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</si>
  <si>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</si>
  <si>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</si>
  <si>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</si>
  <si>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</si>
  <si>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</si>
  <si>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</si>
  <si>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</si>
  <si>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</si>
  <si>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</si>
  <si>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</si>
  <si>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</si>
  <si>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</si>
  <si>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</si>
  <si>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</si>
  <si>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</si>
  <si>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</si>
  <si>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</si>
  <si>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</si>
  <si>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</si>
  <si>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</si>
  <si>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</si>
  <si>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</si>
  <si>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</si>
  <si>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</si>
  <si>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</si>
  <si>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</si>
  <si>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</si>
  <si>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</si>
  <si>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</si>
  <si>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</si>
  <si>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</si>
  <si>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</si>
  <si>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</si>
  <si>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</si>
  <si>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</si>
  <si>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</si>
  <si>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</si>
  <si>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</si>
  <si>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</si>
  <si>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</si>
  <si>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</si>
  <si>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</si>
  <si>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</si>
  <si>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</si>
  <si>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</si>
  <si>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</si>
  <si>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</si>
  <si>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</si>
  <si>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</si>
  <si>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</si>
  <si>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</si>
  <si>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</si>
  <si>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</si>
  <si>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</si>
  <si>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</si>
  <si>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</si>
  <si>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</si>
  <si>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</si>
  <si>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</si>
  <si>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</si>
  <si>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</si>
  <si>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</si>
  <si>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</si>
  <si>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</si>
  <si>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</si>
  <si>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</si>
  <si>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</si>
  <si>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</si>
  <si>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</si>
  <si>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</si>
  <si>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</si>
  <si>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</si>
  <si>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</si>
  <si>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</si>
  <si>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</si>
  <si>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</si>
  <si>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</si>
  <si>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</si>
  <si>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</si>
  <si>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</si>
  <si>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</si>
  <si>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</si>
  <si>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</si>
  <si>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</si>
  <si>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</si>
  <si>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</si>
  <si>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</si>
  <si>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</si>
  <si>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</si>
  <si>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</si>
  <si>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</si>
  <si>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</si>
  <si>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</si>
  <si>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</si>
  <si>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</si>
  <si>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</si>
  <si>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</si>
  <si>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</si>
  <si>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</si>
  <si>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</si>
  <si>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</si>
  <si>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</si>
  <si>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</si>
  <si>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</si>
  <si>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</si>
  <si>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</si>
  <si>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</si>
  <si>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</si>
  <si>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</si>
  <si>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</si>
  <si>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</si>
  <si>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</si>
  <si>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</si>
  <si>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</si>
  <si>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</si>
  <si>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</si>
  <si>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</si>
  <si>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</si>
  <si>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</si>
  <si>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</si>
  <si>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</si>
  <si>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</si>
  <si>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</si>
  <si>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</si>
  <si>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</si>
  <si>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</si>
  <si>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</si>
  <si>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</si>
  <si>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</si>
  <si>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</si>
  <si>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</si>
  <si>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</si>
  <si>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</si>
  <si>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</si>
  <si>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</si>
  <si>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</si>
  <si>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</si>
  <si>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</si>
  <si>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</si>
  <si>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</si>
  <si>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</si>
  <si>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</si>
  <si>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</si>
  <si>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</si>
  <si>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</si>
  <si>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</si>
  <si>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</si>
  <si>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</si>
  <si>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</si>
  <si>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</si>
  <si>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</si>
  <si>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</si>
  <si>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</si>
  <si>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</si>
  <si>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</si>
  <si>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</si>
  <si>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</si>
  <si>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</si>
  <si>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</si>
  <si>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</si>
  <si>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</si>
  <si>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</si>
  <si>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</si>
  <si>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</si>
  <si>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</si>
  <si>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</si>
  <si>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</si>
  <si>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</si>
  <si>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</si>
  <si>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</si>
  <si>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</si>
  <si>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</si>
  <si>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</si>
  <si>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</si>
  <si>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</si>
  <si>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</si>
  <si>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</si>
  <si>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</si>
  <si>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</si>
  <si>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</si>
  <si>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</si>
  <si>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</si>
  <si>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</si>
  <si>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</si>
  <si>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</si>
  <si>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</si>
  <si>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</si>
  <si>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</si>
  <si>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</si>
  <si>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</si>
  <si>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</si>
  <si>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</si>
  <si>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</si>
  <si>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</si>
  <si>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</si>
  <si>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</si>
  <si>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</si>
  <si>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</si>
  <si>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</si>
  <si>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</si>
  <si>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</si>
  <si>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</si>
  <si>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</si>
  <si>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</si>
  <si>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</si>
  <si>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</si>
  <si>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</si>
  <si>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</si>
  <si>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</si>
  <si>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</si>
  <si>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</si>
  <si>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</si>
  <si>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</si>
  <si>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</si>
  <si>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</si>
  <si>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</si>
  <si>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</si>
  <si>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</si>
  <si>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</si>
  <si>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</si>
  <si>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</si>
  <si>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</si>
  <si>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</si>
  <si>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</si>
  <si>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</si>
  <si>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</si>
  <si>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</si>
  <si>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</si>
  <si>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</si>
  <si>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</si>
  <si>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</si>
  <si>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</si>
  <si>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</si>
  <si>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</si>
  <si>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</si>
  <si>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</si>
  <si>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</si>
  <si>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</si>
  <si>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</si>
  <si>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</si>
  <si>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</si>
  <si>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</si>
  <si>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</si>
  <si>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</si>
  <si>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</si>
  <si>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</si>
  <si>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</si>
  <si>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</si>
  <si>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</si>
  <si>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</si>
  <si>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</si>
  <si>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</si>
  <si>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</si>
  <si>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</si>
  <si>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</si>
  <si>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</si>
  <si>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</si>
  <si>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</si>
  <si>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</si>
  <si>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</si>
  <si>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</si>
  <si>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</si>
  <si>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</si>
  <si>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</si>
  <si>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</si>
  <si>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</si>
  <si>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</si>
  <si>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</si>
  <si>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</si>
  <si>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</si>
  <si>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</si>
  <si>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</si>
  <si>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</si>
  <si>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</si>
  <si>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</si>
  <si>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</si>
  <si>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</si>
  <si>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</si>
  <si>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</si>
  <si>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</si>
  <si>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</si>
  <si>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</si>
  <si>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</si>
  <si>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</si>
  <si>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</si>
  <si>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</si>
  <si>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</si>
  <si>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</si>
  <si>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</si>
  <si>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</si>
  <si>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</si>
  <si>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</si>
  <si>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</si>
  <si>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</si>
  <si>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</si>
  <si>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</si>
  <si>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</si>
  <si>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</si>
  <si>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</si>
  <si>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</si>
  <si>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</si>
  <si>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</si>
  <si>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</si>
  <si>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</si>
  <si>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</si>
  <si>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</si>
  <si>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</si>
  <si>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</si>
  <si>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</si>
  <si>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</si>
  <si>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</si>
  <si>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</si>
  <si>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</si>
  <si>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</si>
  <si>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</si>
  <si>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</si>
  <si>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</si>
  <si>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</si>
  <si>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</si>
  <si>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</si>
  <si>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</si>
  <si>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</si>
  <si>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</si>
  <si>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</si>
  <si>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</si>
  <si>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</si>
  <si>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</si>
  <si>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</si>
  <si>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</si>
  <si>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</si>
  <si>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</si>
  <si>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</si>
  <si>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</si>
  <si>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</si>
  <si>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</si>
  <si>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</si>
  <si>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</si>
  <si>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</si>
  <si>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</si>
  <si>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</si>
  <si>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</si>
  <si>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</si>
  <si>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</si>
  <si>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</si>
  <si>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</si>
  <si>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</si>
  <si>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</si>
  <si>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</si>
  <si>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</si>
  <si>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</si>
  <si>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</si>
  <si>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</si>
  <si>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</si>
  <si>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</si>
  <si>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</si>
  <si>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</si>
  <si>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</si>
  <si>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</si>
  <si>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</si>
  <si>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</si>
  <si>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</si>
  <si>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</si>
  <si>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</si>
  <si>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</si>
  <si>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</si>
  <si>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</si>
  <si>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</si>
  <si>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</si>
  <si>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</si>
  <si>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</si>
  <si>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</si>
  <si>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</si>
  <si>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</si>
  <si>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</si>
  <si>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</si>
  <si>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</si>
  <si>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</si>
  <si>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</si>
  <si>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</si>
  <si>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</si>
  <si>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</si>
  <si>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</si>
  <si>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</si>
  <si>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</si>
  <si>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</si>
  <si>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</si>
  <si>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</si>
  <si>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</si>
  <si>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</si>
  <si>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</si>
  <si>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</si>
  <si>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</si>
  <si>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</si>
  <si>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</si>
  <si>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</si>
  <si>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</si>
  <si>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</si>
  <si>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</si>
  <si>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</si>
  <si>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</si>
  <si>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</si>
  <si>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</si>
  <si>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</si>
  <si>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</si>
  <si>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</si>
  <si>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</si>
  <si>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</si>
  <si>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</si>
  <si>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</si>
  <si>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</si>
  <si>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</si>
  <si>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</si>
  <si>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</si>
  <si>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</si>
  <si>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</si>
  <si>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</si>
  <si>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</si>
  <si>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</si>
  <si>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</si>
  <si>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</si>
  <si>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</si>
  <si>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</si>
  <si>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</si>
  <si>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</si>
  <si>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</si>
  <si>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</si>
  <si>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</si>
  <si>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</si>
  <si>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</si>
  <si>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</si>
  <si>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</si>
  <si>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</si>
  <si>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</si>
  <si>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</si>
  <si>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</si>
  <si>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</si>
  <si>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</si>
  <si>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</si>
  <si>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</si>
  <si>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</si>
  <si>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</si>
  <si>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</si>
  <si>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</si>
  <si>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</si>
  <si>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</si>
  <si>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</si>
  <si>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</si>
  <si>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</si>
  <si>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</si>
  <si>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</si>
  <si>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</si>
  <si>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</si>
  <si>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</si>
  <si>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</si>
  <si>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</si>
  <si>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</si>
  <si>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</si>
  <si>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</si>
  <si>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</si>
  <si>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</si>
  <si>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</si>
  <si>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</si>
  <si>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</si>
  <si>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</si>
  <si>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</si>
  <si>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</si>
  <si>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</si>
  <si>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</si>
  <si>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</si>
  <si>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</si>
  <si>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</si>
  <si>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</si>
  <si>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</si>
  <si>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</si>
  <si>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</si>
  <si>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</si>
  <si>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</si>
  <si>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</si>
  <si>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</si>
  <si>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</si>
  <si>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</si>
  <si>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</si>
  <si>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</si>
  <si>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</si>
  <si>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</si>
  <si>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</si>
  <si>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</si>
  <si>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</si>
  <si>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</si>
  <si>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</si>
  <si>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</si>
  <si>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</si>
  <si>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</si>
  <si>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</si>
  <si>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</si>
  <si>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</si>
  <si>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</si>
  <si>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</si>
  <si>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</si>
  <si>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</si>
  <si>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</si>
  <si>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</si>
  <si>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</si>
  <si>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</si>
  <si>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</si>
  <si>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</si>
  <si>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</si>
  <si>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</si>
  <si>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</si>
  <si>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</si>
  <si>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</si>
  <si>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</si>
  <si>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</si>
  <si>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</si>
  <si>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</si>
  <si>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</si>
  <si>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</si>
  <si>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</si>
  <si>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</si>
  <si>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</si>
  <si>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</si>
  <si>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</si>
  <si>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</si>
  <si>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</si>
  <si>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</si>
  <si>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</si>
  <si>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</si>
  <si>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</si>
  <si>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</si>
  <si>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</si>
  <si>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</si>
  <si>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</si>
  <si>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</si>
  <si>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</si>
  <si>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</si>
  <si>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</si>
  <si>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</si>
  <si>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</si>
  <si>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</si>
  <si>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</si>
  <si>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</si>
  <si>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</si>
  <si>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</si>
  <si>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</si>
  <si>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</si>
  <si>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</si>
  <si>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</si>
  <si>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</si>
  <si>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</si>
  <si>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</si>
  <si>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</si>
  <si>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</si>
  <si>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</si>
  <si>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</si>
  <si>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</si>
  <si>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</si>
  <si>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</si>
  <si>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</si>
  <si>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</si>
  <si>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</si>
  <si>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</si>
  <si>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</si>
  <si>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</si>
  <si>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</si>
  <si>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</si>
  <si>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</si>
  <si>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</si>
  <si>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</si>
  <si>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</si>
  <si>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</si>
  <si>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</si>
  <si>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</si>
  <si>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</si>
  <si>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</si>
  <si>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</si>
  <si>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</si>
  <si>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</si>
  <si>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</si>
  <si>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</si>
  <si>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</si>
  <si>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</si>
  <si>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</si>
  <si>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</si>
  <si>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</si>
  <si>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</si>
  <si>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</si>
  <si>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</si>
  <si>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</si>
  <si>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</si>
  <si>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</si>
  <si>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</si>
  <si>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</si>
  <si>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</si>
  <si>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</si>
  <si>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</si>
  <si>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</si>
  <si>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</si>
  <si>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</si>
  <si>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</si>
  <si>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</si>
  <si>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</si>
  <si>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</si>
  <si>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</si>
  <si>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</si>
  <si>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</si>
  <si>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</si>
  <si>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</si>
  <si>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</si>
  <si>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</si>
  <si>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</si>
  <si>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</si>
  <si>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</si>
  <si>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</si>
  <si>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</si>
  <si>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</si>
  <si>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</si>
  <si>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</si>
  <si>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</si>
  <si>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</si>
  <si>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</si>
  <si>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</si>
  <si>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</si>
  <si>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</si>
  <si>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</si>
  <si>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</si>
  <si>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</si>
  <si>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</si>
  <si>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</si>
  <si>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</si>
  <si>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</si>
  <si>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</si>
  <si>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</si>
  <si>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</si>
  <si>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</si>
  <si>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</si>
  <si>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</si>
  <si>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</si>
  <si>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</si>
  <si>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</si>
  <si>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</si>
  <si>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</si>
  <si>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</si>
  <si>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</si>
  <si>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</si>
  <si>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</si>
  <si>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</si>
  <si>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</si>
  <si>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</si>
  <si>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</si>
  <si>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</si>
  <si>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</si>
  <si>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</si>
  <si>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</si>
  <si>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</si>
  <si>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</si>
  <si>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</si>
  <si>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</si>
  <si>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</si>
  <si>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</si>
  <si>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</si>
  <si>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</si>
  <si>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</si>
  <si>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</si>
  <si>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</si>
  <si>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</si>
  <si>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</si>
  <si>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</si>
  <si>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</si>
  <si>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</si>
  <si>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</si>
  <si>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</si>
  <si>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</si>
  <si>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</si>
  <si>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</si>
  <si>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</si>
  <si>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</si>
  <si>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</si>
  <si>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</si>
  <si>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</si>
  <si>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</si>
  <si>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</si>
  <si>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</si>
  <si>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</si>
  <si>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</si>
  <si>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</si>
  <si>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</si>
  <si>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</si>
  <si>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</si>
  <si>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</si>
  <si>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</si>
  <si>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</si>
  <si>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</si>
  <si>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</si>
  <si>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</si>
  <si>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</si>
  <si>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</si>
  <si>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</si>
  <si>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</si>
  <si>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</si>
  <si>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</si>
  <si>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</si>
  <si>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</si>
  <si>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</si>
  <si>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</si>
  <si>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</si>
  <si>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</si>
  <si>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</si>
  <si>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</si>
  <si>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</si>
  <si>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</si>
  <si>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</si>
  <si>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</si>
  <si>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</si>
  <si>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</si>
  <si>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</si>
  <si>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</si>
  <si>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</si>
  <si>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</si>
  <si>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</si>
  <si>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</si>
  <si>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</si>
  <si>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</si>
  <si>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</si>
  <si>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</si>
  <si>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</si>
  <si>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</si>
  <si>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</si>
  <si>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</si>
  <si>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</si>
  <si>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</si>
  <si>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</si>
  <si>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</si>
  <si>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</si>
  <si>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</si>
  <si>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</si>
  <si>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</si>
  <si>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</si>
  <si>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</si>
  <si>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</si>
  <si>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</si>
  <si>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</si>
  <si>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</si>
  <si>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</si>
  <si>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</si>
  <si>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</si>
  <si>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</si>
  <si>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</si>
  <si>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</si>
  <si>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</si>
  <si>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</si>
  <si>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</si>
  <si>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</si>
  <si>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</si>
  <si>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</si>
  <si>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</si>
  <si>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</si>
  <si>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</si>
  <si>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</si>
  <si>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</si>
  <si>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</si>
  <si>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</si>
  <si>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</si>
  <si>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</si>
  <si>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</si>
  <si>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</si>
  <si>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</si>
  <si>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</si>
  <si>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</si>
  <si>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</si>
  <si>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</si>
  <si>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</si>
  <si>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</si>
  <si>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</si>
  <si>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</si>
  <si>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</si>
  <si>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</si>
  <si>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</si>
  <si>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</si>
  <si>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</si>
  <si>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</si>
  <si>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</si>
  <si>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</si>
  <si>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</si>
  <si>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</si>
  <si>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</si>
  <si>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</si>
  <si>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</si>
  <si>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</si>
  <si>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</si>
  <si>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</si>
  <si>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</si>
  <si>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</si>
  <si>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</si>
  <si>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</si>
  <si>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</si>
  <si>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</si>
  <si>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</si>
  <si>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</si>
  <si>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</si>
  <si>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</si>
  <si>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</si>
  <si>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</si>
  <si>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</si>
  <si>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</si>
  <si>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</si>
  <si>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</si>
  <si>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</si>
  <si>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</si>
  <si>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</si>
  <si>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</si>
  <si>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</si>
  <si>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</si>
  <si>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</si>
  <si>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</si>
  <si>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</si>
  <si>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</si>
  <si>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</si>
  <si>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</si>
  <si>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</si>
  <si>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at site checking</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</si>
  <si>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</si>
  <si>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</si>
  <si>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</si>
  <si>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</si>
  <si>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</si>
  <si>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</si>
  <si>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</si>
  <si>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</si>
  <si>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</si>
  <si>
    <t>PCM-20251009-00001353</t>
  </si>
  <si>
    <t xml:space="preserve">ETA 50 mins </t>
  </si>
  <si>
    <t>ETA 90 mins</t>
  </si>
  <si>
    <t>PCM-20251009-00001424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</si>
</sst>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1" totalsRowShown="0" headerRowDxfId="15" dataDxfId="14" headerRowBorderDxfId="12" tableBorderDxfId="13">
  <autoFilter ref="A1:L2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276.70000358796096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45939.648429513887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45939.648429513887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45939.648429513887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45939.648429513887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45939.648429513887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45939.648429513887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45939.648429513887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45939.648429513887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45939.648429513887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45939.648429513887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45939.648429513887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45939.648429513887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45939.648429513887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45939.648429513887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45939.648429513887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45939.648429513887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45939.648429513887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45939.648429513887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45939.648429513887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45939.648429513887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45939.648429513887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45939.648429513887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45939.648429513887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45939.648429513887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45939.648429513887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45939.648429513887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45939.648429513887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45939.648429513887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45939.648429513887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45939.648429513887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45939.648429513887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45939.648429513887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45939.648429513887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45939.648429513887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45939.648429513887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45939.648429513887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45939.648429513887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45939.648429513887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45939.648429513887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45939.648429513887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45939.648429513887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45939.648429513887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45939.648429513887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45939.648429513887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45939.648429513887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45939.648429513887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45939.648429513887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45939.648429513887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45939.648429513887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45939.648429513887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45939.648429513887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45939.648429513887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45939.648429513887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45939.648429513887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45939.648429513887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45939.648429513887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45939.648429513887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45939.648429513887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45939.648429513887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45939.648429513887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45939.648429513887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45939.648429513887</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8DBD8A1-A9F5-437A-B214-9AF5F4E823D3}"/>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132.9213461805557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114.64859155092563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0.18099895833438495</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45939.648429513887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45939.648429513887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45939.648429513887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45939.648429513887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45939.648429513887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45939.648429513887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45939.648429513887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45939.648429513887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45939.648429513887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45939.648429513887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45939.648429513887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45939.648429513887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45939.648429513887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45939.648429513887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45939.648429513887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45939.648429513887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45939.648429513887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45939.648429513887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45939.648429513887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45939.648429513887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45939.648429513887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45939.648429513887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45939.648429513887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45939.648429513887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45939.648429513887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45939.648429513887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45939.648429513887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45939.648429513887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45939.648429513887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45939.648429513887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45939.648429513887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45939.648429513887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45939.648429513887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45939.648429513887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45939.648429513887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45939.648429513887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45939.648429513887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45939.648429513887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45939.648429513887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45939.648429513887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45939.648429513887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45939.648429513887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45939.648429513887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45939.648429513887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45939.648429513887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45939.648429513887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45939.648429513887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45939.648429513887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45939.648429513887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45939.648429513887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45939.648429513887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45939.648429513887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45939.648429513887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45939.648429513887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45939.648429513887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45939.648429513887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45939.648429513887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45939.648429513887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45939.648429513887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45939.648429513887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45939.648429513887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45939.648429513887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45939.648429513887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45939.648429513887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45939.648429513887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45939.648429513887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45939.648429513887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45939.648429513887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45939.648429513887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45939.648429513887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45939.648429513887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45939.648429513887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45939.648429513887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45939.648429513887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45939.648429513887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45939.648429513887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45939.648429513887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45939.648429513887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45939.648429513887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45939.648429513887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45939.648429513887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45939.648429513887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45939.648429513887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45939.648429513887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45939.648429513887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45939.648429513887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45939.648429513887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45939.648429513887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45939.648429513887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45939.648429513887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45939.648429513887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45939.648429513887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45939.648429513887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45939.648429513887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45939.648429513887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45939.648429513887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45939.648429513887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45939.648429513887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45939.648429513887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45939.648429513887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45939.648429513887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45939.648429513887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45939.648429513887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45939.648429513887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45939.648429513887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45939.648429513887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45939.648429513887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45939.648429513887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45939.648429513887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45939.648429513887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45939.648429513887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45939.648429513887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45939.648429513887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45939.648429513887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45939.648429513887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45939.648429513887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45939.648429513887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45939.648429513887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45939.648429513887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45939.648429513887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45939.648429513887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45939.648429513887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45939.648429513887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45939.648429513887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45939.648429513887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45939.648429513887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45939.648429513887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45939.648429513887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45939.648429513887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45939.648429513887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45939.648429513887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45939.648429513887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45939.648429513887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45939.648429513887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45939.648429513887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45939.648429513887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45939.648429513887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45939.648429513887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45939.648429513887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45939.648429513887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45939.648429513887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45939.648429513887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45939.648429513887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45939.648429513887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45939.648429513887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45939.648429513887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45939.648429513887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45939.648429513887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45939.648429513887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45939.648429513887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45939.648429513887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45939.648429513887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45939.648429513887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45939.648429513887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45939.648429513887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45939.648429513887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45939.648429513887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45939.648429513887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45939.648429513887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45939.648429513887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45939.648429513887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45939.648429513887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45939.648429513887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45939.648429513887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45939.648429513887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45939.648429513887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45939.648429513887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45939.648429513887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45939.648429513887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45939.648429513887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45939.648429513887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45939.648429513887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45939.648429513887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45939.648429513887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45939.648429513887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45939.648429513887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45939.648429513887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45939.648429513887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45939.648429513887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45939.648429513887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45939.648429513887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45939.648429513887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45939.648429513887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45939.648429513887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45939.648429513887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45939.648429513887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45939.648429513887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45939.648429513887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45939.648429513887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45939.648429513887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45939.648429513887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45939.648429513887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45939.648429513887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45939.648429513887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45939.648429513887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45939.648429513887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45939.648429513887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45939.648429513887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45939.648429513887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45939.648429513887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45939.648429513887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45939.648429513887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45939.648429513887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45939.648429513887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45939.648429513887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45939.648429513887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45939.648429513887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45939.648429513887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45939.648429513887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45939.648429513887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45939.648429513887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45939.648429513887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45939.648429513887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45939.648429513887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45939.648429513887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45939.648429513887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45939.648429513887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45939.648429513887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45939.648429513887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45939.648429513887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45939.648429513887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45939.648429513887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45939.648429513887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45939.648429513887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45939.648429513887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45939.648429513887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45939.648429513887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45939.648429513887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45939.648429513887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45939.648429513887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45939.648429513887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45939.648429513887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45939.648429513887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45939.648429513887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45939.648429513887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45939.648429513887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45939.648429513887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45939.648429513887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45939.648429513887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45939.648429513887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45939.648429513887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45939.648429513887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45939.648429513887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45939.648429513887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45939.648429513887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45939.648429513887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45939.648429513887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45939.648429513887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45939.648429513887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45939.648429513887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45939.648429513887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45939.648429513887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45939.648429513887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45939.648429513887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45939.648429513887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45939.648429513887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45939.648429513887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45939.648429513887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45939.648429513887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45939.648429513887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45939.648429513887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45939.648429513887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45939.648429513887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45939.648429513887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45939.648429513887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45939.648429513887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45939.648429513887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45939.648429513887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45939.648429513887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45939.648429513887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45939.648429513887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45939.648429513887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45939.648429513887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45939.648429513887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45939.648429513887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45939.648429513887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45939.648429513887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45939.648429513887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45939.648429513887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45939.648429513887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45939.648429513887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45939.648429513887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45939.648429513887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45939.648429513887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45939.648429513887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45939.648429513887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45939.648429513887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45939.648429513887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45939.648429513887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45939.648429513887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45939.648429513887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45939.648429513887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45939.648429513887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45939.648429513887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45939.648429513887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45939.648429513887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45939.648429513887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45939.648429513887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45939.648429513887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45939.648429513887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45939.648429513887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45939.648429513887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45939.648429513887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45939.648429513887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45939.648429513887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45939.648429513887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45939.648429513887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45939.648429513887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45939.648429513887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45939.648429513887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45939.648429513887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45939.648429513887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45939.648429513887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45939.648429513887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45939.648429513887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45939.648429513887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45939.648429513887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45939.648429513887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45939.648429513887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45939.648429513887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45939.648429513887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45939.648429513887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45939.648429513887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45939.648429513887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45939.648429513887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45939.648429513887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45939.648429513887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45939.648429513887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45939.648429513887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45939.648429513887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45939.648429513887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45939.648429513887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45939.648429513887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45939.648429513887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45939.648429513887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45939.648429513887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45939.648429513887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45939.648429513887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45939.648429513887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45939.648429513887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45939.648429513887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45939.648429513887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45939.648429513887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45939.648429513887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45939.648429513887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45939.648429513887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45939.648429513887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45939.648429513887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45939.648429513887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45939.648429513887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45939.648429513887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45939.648429513887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45939.648429513887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45939.648429513887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45939.648429513887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45939.648429513887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45939.648429513887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45939.648429513887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45939.648429513887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45939.648429513887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45939.648429513887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45939.648429513887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45939.648429513887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45939.648429513887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45939.648429513887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45939.648429513887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45939.648429513887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45939.648429513887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45939.648429513887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45939.648429513887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45939.648429513887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45939.648429513887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45939.648429513887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45939.648429513887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45939.648429513887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45939.648429513887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45939.648429513887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45939.648429513887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45939.648429513887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45939.648429513887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45939.648429513887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45939.648429513887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45939.648429513887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45939.648429513887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45939.648429513887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45939.648429513887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45939.648429513887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45939.648429513887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45939.648429513887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45939.648429513887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45939.648429513887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45939.648429513887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45939.648429513887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45939.648429513887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45939.648429513887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45939.648429513887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45939.648429513887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45939.648429513887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45939.648429513887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45939.648429513887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45939.648429513887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45939.648429513887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45939.648429513887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45939.648429513887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45939.648429513887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45939.648429513887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45939.648429513887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45939.648429513887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45939.648429513887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45939.648429513887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45939.648429513887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45939.648429513887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45939.648429513887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45939.648429513887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45939.648429513887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45939.648429513887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45939.648429513887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45939.648429513887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45939.648429513887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45939.648429513887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45939.648429513887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45939.648429513887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45939.648429513887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45939.648429513887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45939.648429513887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45939.648429513887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45939.648429513887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45939.648429513887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45939.648429513887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45939.648429513887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45939.648429513887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45939.648429513887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45939.648429513887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45939.648429513887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45939.648429513887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45939.648429513887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45939.648429513887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45939.648429513887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45939.648429513887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45939.648429513887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45939.648429513887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45939.648429513887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45939.648429513887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45939.648429513887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45939.648429513887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45939.648429513887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45939.648429513887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45939.648429513887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45939.648429513887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45939.648429513887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45939.648429513887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45939.648429513887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45939.648429513887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45939.648429513887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45939.648429513887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45939.648429513887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45939.648429513887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45939.648429513887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45939.648429513887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45939.648429513887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45939.648429513887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45939.648429513887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45939.648429513887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45939.648429513887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45939.648429513887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45939.648429513887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45939.648429513887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45939.648429513887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45939.648429513887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45939.648429513887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45939.648429513887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45939.648429513887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45939.648429513887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45939.648429513887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45939.648429513887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45939.648429513887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45939.648429513887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45939.648429513887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45939.648429513887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45939.648429513887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45939.648429513887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45939.648429513887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45939.648429513887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45939.648429513887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45939.648429513887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45939.648429513887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45939.648429513887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45939.648429513887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45939.648429513887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45939.648429513887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45939.648429513887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45939.648429513887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45939.648429513887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45939.648429513887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45939.648429513887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45939.648429513887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45939.648429513887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45939.648429513887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45939.648429513887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45939.648429513887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45939.648429513887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45939.648429513887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45939.648429513887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45939.648429513887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45939.648429513887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45939.648429513887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45939.648429513887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45939.648429513887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45939.648429513887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45939.648429513887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45939.648429513887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45939.648429513887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45939.648429513887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45939.648429513887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45939.648429513887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45939.648429513887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45939.648429513887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45939.648429513887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45939.648429513887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45939.648429513887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45939.648429513887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45939.648429513887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45939.648429513887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45939.648429513887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45939.648429513887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45939.648429513887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45939.648429513887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45939.648429513887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45939.648429513887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45939.648429513887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45939.648429513887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45939.648429513887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45939.648429513887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45939.648429513887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45939.648429513887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45939.648429513887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45939.648429513887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45939.648429513887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45939.648429513887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45939.648429513887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45939.648429513887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45939.648429513887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45939.648429513887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45939.648429513887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45939.648429513887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45939.648429513887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45939.648429513887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45939.648429513887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45939.648429513887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45939.648429513887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45939.648429513887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45939.648429513887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45939.648429513887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45939.648429513887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45939.648429513887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45939.648429513887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45939.648429513887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45939.648429513887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45939.648429513887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45939.648429513887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45939.648429513887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45939.648429513887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45939.648429513887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45939.648429513887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45939.648429513887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45939.648429513887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45939.648429513887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45939.648429513887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45939.648429513887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45939.648429513887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45939.648429513887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45939.648429513887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45939.648429513887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45939.648429513887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45939.648429513887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45939.648429513887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45939.648429513887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45939.648429513887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45939.648429513887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45939.648429513887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45939.648429513887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45939.648429513887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45939.648429513887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45939.648429513887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45939.648429513887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45939.648429513887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45939.648429513887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45939.648429513887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45939.648429513887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45939.648429513887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45939.648429513887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45939.648429513887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45939.648429513887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45939.648429513887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45939.648429513887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45939.648429513887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45939.648429513887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45939.648429513887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45939.648429513887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45939.648429513887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45939.648429513887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45939.648429513887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45939.648429513887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45939.648429513887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45939.648429513887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45939.648429513887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45939.648429513887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45939.648429513887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45939.648429513887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45939.648429513887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45939.648429513887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45939.648429513887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45939.648429513887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45939.648429513887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45939.648429513887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45939.648429513887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45939.648429513887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45939.648429513887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45939.648429513887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45939.648429513887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45939.648429513887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45939.648429513887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45939.648429513887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45939.648429513887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45939.648429513887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45939.648429513887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45939.648429513887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45939.648429513887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45939.648429513887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45939.648429513887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45939.648429513887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45939.648429513887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45939.648429513887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45939.648429513887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45939.648429513887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45939.648429513887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45939.648429513887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45939.648429513887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45939.648429513887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45939.648429513887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45939.648429513887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45939.648429513887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45939.648429513887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45939.648429513887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45939.648429513887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45939.648429513887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45939.648429513887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45939.648429513887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45939.648429513887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45939.648429513887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45939.648429513887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45939.648429513887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45939.648429513887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45939.648429513887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45939.648429513887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45939.648429513887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45939.648429513887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45939.648429513887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45939.648429513887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45939.648429513887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45939.648429513887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45939.648429513887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45939.648429513887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45939.648429513887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45939.648429513887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45939.648429513887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45939.648429513887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45939.648429513887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45939.648429513887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45939.648429513887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45939.648429513887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45939.648429513887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45939.648429513887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45939.648429513887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45939.648429513887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45939.648429513887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45939.648429513887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45939.648429513887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45939.648429513887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45939.648429513887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45939.648429513887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45939.648429513887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45939.648429513887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45939.648429513887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45939.648429513887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45939.648429513887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45939.648429513887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45939.648429513887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45939.648429513887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45939.648429513887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45939.648429513887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45939.648429513887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45939.648429513887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45939.648429513887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45939.648429513887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45939.648429513887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45939.648429513887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45939.648429513887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45939.648429513887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45939.648429513887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45939.648429513887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45939.648429513887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45939.648429513887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45939.648429513887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45939.648429513887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45939.648429513887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45939.648429513887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45939.648429513887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45939.648429513887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45939.648429513887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45939.648429513887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45939.648429513887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45939.648429513887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45939.648429513887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45939.648429513887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45939.648429513887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45939.648429513887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45939.648429513887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45939.648429513887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45939.648429513887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45939.648429513887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45939.648429513887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45939.648429513887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45939.648429513887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45939.648429513887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45939.648429513887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45939.648429513887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45939.648429513887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45939.648429513887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45939.648429513887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45939.648429513887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45939.648429513887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45939.648429513887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45939.648429513887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45939.648429513887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45939.648429513887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45939.648429513887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45939.648429513887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45939.648429513887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45939.648429513887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45939.648429513887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45939.648429513887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45939.648429513887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45939.648429513887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45939.648429513887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45939.648429513887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45939.648429513887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45939.648429513887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45939.648429513887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45939.648429513887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45939.648429513887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45939.648429513887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45939.648429513887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45939.648429513887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45939.648429513887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45939.648429513887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45939.648429513887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45939.648429513887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45939.648429513887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45939.648429513887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45939.648429513887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45939.648429513887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45939.648429513887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45939.648429513887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45939.648429513887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45939.648429513887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45939.648429513887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45939.648429513887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45939.648429513887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45939.648429513887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45939.648429513887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45939.648429513887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45939.648429513887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45939.648429513887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45939.648429513887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45939.648429513887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45939.648429513887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45939.648429513887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45939.648429513887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45939.648429513887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45939.648429513887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45939.648429513887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45939.648429513887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45939.648429513887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45939.648429513887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45939.648429513887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45939.648429513887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45939.648429513887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45939.648429513887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45939.648429513887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45939.648429513887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45939.648429513887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45939.648429513887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45939.648429513887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45939.648429513887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45939.648429513887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45939.648429513887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45939.648429513887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45939.648429513887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45939.648429513887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45939.648429513887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45939.648429513887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45939.648429513887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45939.648429513887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45939.648429513887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45939.648429513887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45939.648429513887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45939.648429513887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45939.648429513887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45939.648429513887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45939.648429513887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45939.648429513887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45939.648429513887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45939.648429513887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45939.648429513887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45939.648429513887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45939.648429513887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45939.648429513887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45939.648429513887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45939.648429513887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45939.648429513887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45939.648429513887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45939.648429513887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45939.648429513887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45939.648429513887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45939.648429513887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45939.648429513887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45939.648429513887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45939.648429513887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45939.648429513887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45939.648429513887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45939.648429513887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45939.648429513887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45939.648429513887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45939.648429513887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45939.648429513887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45939.648429513887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45939.648429513887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45939.648429513887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45939.648429513887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45939.648429513887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45939.648429513887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45939.648429513887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45939.648429513887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45939.648429513887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45939.648429513887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45939.648429513887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45939.648429513887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45939.648429513887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45939.648429513887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45939.648429513887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45939.648429513887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45939.648429513887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45939.648429513887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45939.648429513887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45939.648429513887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45939.648429513887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45939.648429513887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45939.648429513887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45939.648429513887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45939.648429513887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45939.648429513887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45939.648429513887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45939.648429513887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45939.648429513887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45939.648429513887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45939.648429513887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45939.648429513887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45939.648429513887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45939.648429513887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45939.648429513887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45939.648429513887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45939.648429513887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45939.648429513887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45939.648429513887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45939.648429513887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45939.648429513887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45939.648429513887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45939.648429513887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45939.648429513887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45939.648429513887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45939.648429513887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45939.648429513887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45939.648429513887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45939.648429513887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45939.648429513887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45939.648429513887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45939.648429513887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45939.648429513887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45939.648429513887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45939.648429513887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45939.648429513887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45939.648429513887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45939.648429513887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45939.648429513887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45939.648429513887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45939.648429513887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45939.648429513887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45939.648429513887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45939.648429513887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45939.648429513887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45939.648429513887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45939.648429513887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45939.648429513887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45939.648429513887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45939.648429513887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45939.648429513887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45939.648429513887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45939.648429513887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45939.648429513887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45939.648429513887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45939.648429513887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45939.648429513887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45939.648429513887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45939.648429513887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45939.648429513887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45939.648429513887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45939.648429513887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45939.648429513887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45939.648429513887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45939.648429513887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45939.648429513887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45939.648429513887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45939.648429513887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45939.648429513887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45939.648429513887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45939.648429513887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45939.648429513887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45939.648429513887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45939.648429513887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45939.648429513887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45939.648429513887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45939.648429513887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45939.648429513887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45939.648429513887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45939.648429513887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45939.648429513887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45939.648429513887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45939.648429513887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45939.648429513887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45939.648429513887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45939.648429513887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45939.648429513887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45939.648429513887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45939.648429513887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45939.648429513887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45939.648429513887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45939.648429513887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45939.648429513887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45939.648429513887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45939.648429513887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45939.648429513887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45939.648429513887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45939.648429513887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45939.648429513887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45939.648429513887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45939.648429513887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45939.648429513887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45939.648429513887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45939.648429513887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45939.648429513887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45939.648429513887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45939.648429513887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45939.648429513887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45939.648429513887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45939.648429513887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45939.648429513887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45939.648429513887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45939.648429513887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45939.648429513887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45939.648429513887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45939.648429513887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45939.648429513887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45939.648429513887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45939.648429513887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45939.648429513887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45939.648429513887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45939.648429513887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45939.648429513887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45939.648429513887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45939.648429513887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45939.648429513887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45939.648429513887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45939.648429513887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45939.648429513887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45939.648429513887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45939.648429513887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45939.648429513887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45939.648429513887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45939.648429513887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45939.648429513887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45939.648429513887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45939.648429513887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45939.648429513887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45939.648429513887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45939.648429513887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45939.648429513887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45939.648429513887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45939.648429513887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45939.648429513887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45939.648429513887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45939.648429513887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45939.648429513887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45939.648429513887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45939.648429513887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45939.648429513887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45939.648429513887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45939.648429513887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45939.648429513887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45939.648429513887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45939.648429513887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45939.648429513887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45939.648429513887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45939.648429513887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45939.648429513887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45939.648429513887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45939.648429513887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45939.648429513887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45939.648429513887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45939.648429513887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45939.648429513887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45939.648429513887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45939.648429513887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45939.648429513887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45939.648429513887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45939.648429513887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45939.648429513887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45939.648429513887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45939.648429513887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45939.648429513887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45939.648429513887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45939.648429513887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45939.648429513887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45939.648429513887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45939.648429513887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45939.648429513887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45939.648429513887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45939.648429513887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45939.648429513887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45939.648429513887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45939.648429513887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45939.648429513887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45939.648429513887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45939.648429513887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45939.648429513887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45939.648429513887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45939.648429513887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45939.648429513887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45939.648429513887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45939.648429513887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45939.648429513887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45939.648429513887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45939.648429513887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45939.648429513887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45939.648429513887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45939.648429513887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45939.648429513887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45939.648429513887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45939.648429513887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45939.648429513887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45939.648429513887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45939.648429513887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45939.648429513887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45939.648429513887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45939.648429513887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45939.648429513887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45939.648429513887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45939.648429513887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45939.648429513887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45939.648429513887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45939.648429513887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45939.648429513887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45939.648429513887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45939.648429513887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45939.648429513887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45939.648429513887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45939.648429513887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45939.648429513887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45939.648429513887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45939.648429513887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45939.648429513887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45939.648429513887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45939.648429513887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45939.648429513887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45939.648429513887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45939.648429513887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45939.648429513887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45939.648429513887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45939.648429513887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45939.648429513887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45939.648429513887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45939.648429513887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45939.648429513887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45939.648429513887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45939.648429513887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45939.648429513887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45939.648429513887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45939.648429513887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45939.648429513887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45939.648429513887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45939.648429513887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45939.648429513887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45939.648429513887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45939.648429513887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45939.648429513887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45939.648429513887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45939.648429513887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45939.648429513887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45939.648429513887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45939.648429513887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45939.648429513887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45939.648429513887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45939.648429513887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45939.648429513887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45939.648429513887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45939.648429513887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45939.648429513887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45939.648429513887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45939.648429513887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45939.648429513887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45939.648429513887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45939.648429513887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45939.648429513887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45939.648429513887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45939.648429513887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45939.648429513887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45939.648429513887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45939.648429513887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45939.648429513887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45939.648429513887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45939.648429513887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45939.648429513887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45939.648429513887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45939.648429513887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45939.648429513887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45939.648429513887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45939.648429513887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45939.648429513887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45939.648429513887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45939.648429513887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45939.648429513887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45939.648429513887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45939.648429513887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45939.648429513887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45939.648429513887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45939.648429513887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45939.648429513887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45939.648429513887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45939.648429513887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45939.648429513887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45939.648429513887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45939.648429513887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45939.648429513887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45939.648429513887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45939.648429513887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45939.648429513887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45939.648429513887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45939.648429513887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45939.648429513887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45939.648429513887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45939.648429513887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45939.648429513887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45939.648429513887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45939.648429513887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45939.648429513887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45939.648429513887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45939.648429513887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45939.648429513887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45939.648429513887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45939.648429513887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45939.648429513887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45939.648429513887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45939.648429513887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45939.648429513887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45939.648429513887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45939.648429513887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45939.648429513887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45939.648429513887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45939.648429513887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45939.648429513887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45939.648429513887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45939.648429513887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45939.648429513887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45939.648429513887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45939.648429513887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45939.648429513887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45939.648429513887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45939.648429513887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45939.648429513887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45939.648429513887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45939.648429513887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45939.648429513887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45939.648429513887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45939.648429513887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45939.648429513887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45939.648429513887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45939.648429513887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45939.648429513887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45939.648429513887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45939.648429513887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45939.648429513887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45939.648429513887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45939.648429513887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45939.648429513887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45939.648429513887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45939.648429513887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45939.648429513887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45939.648429513887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45939.648429513887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45939.648429513887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45939.648429513887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45939.648429513887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45939.648429513887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45939.648429513887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45939.648429513887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45939.648429513887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45939.648429513887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45939.648429513887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45939.648429513887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45939.648429513887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45939.648429513887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45939.648429513887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45939.648429513887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45939.648429513887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45939.648429513887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45939.648429513887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45939.648429513887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45939.648429513887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45939.648429513887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45939.648429513887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45939.648429513887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45939.648429513887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45939.648429513887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45939.648429513887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45939.648429513887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45939.648429513887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45939.648429513887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45939.648429513887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45939.648429513887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45939.648429513887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45939.648429513887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45939.648429513887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45939.648429513887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45939.648429513887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45939.648429513887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45939.648429513887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45939.648429513887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45939.648429513887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45939.648429513887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45939.648429513887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45939.648429513887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45939.648429513887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45939.648429513887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45939.648429513887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45939.648429513887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45939.648429513887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45939.648429513887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45939.648429513887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45939.648429513887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45939.648429513887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45939.648429513887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45939.648429513887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45939.648429513887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45939.648429513887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45939.648429513887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45939.648429513887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45939.648429513887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45939.648429513887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45939.648429513887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45939.648429513887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45939.648429513887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45939.648429513887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45939.648429513887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45939.648429513887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45939.648429513887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45939.648429513887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45939.648429513887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45939.648429513887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45939.648429513887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45939.648429513887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45939.648429513887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45939.648429513887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45939.648429513887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45939.648429513887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45939.648429513887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45939.648429513887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45939.648429513887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45939.648429513887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45939.648429513887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45939.648429513887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45939.648429513887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45939.648429513887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45939.648429513887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45939.648429513887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45939.648429513887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45939.648429513887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45939.648429513887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45939.648429513887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45939.648429513887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45939.648429513887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45939.648429513887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45939.648429513887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45939.648429513887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45939.648429513887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45939.648429513887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45939.648429513887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45939.648429513887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45939.648429513887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45939.648429513887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45939.648429513887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45939.648429513887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45939.648429513887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45939.648429513887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45939.648429513887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45939.648429513887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45939.648429513887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45939.648429513887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45939.648429513887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45939.648429513887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45939.648429513887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45939.648429513887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45939.648429513887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45939.648429513887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45939.648429513887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45939.648429513887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45939.648429513887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45939.648429513887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45939.648429513887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45939.648429513887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45939.648429513887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45939.648429513887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45939.648429513887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45939.648429513887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45939.648429513887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45939.648429513887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45939.648429513887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45939.648429513887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45939.648429513887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45939.648429513887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45939.648429513887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45939.648429513887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45939.648429513887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45939.648429513887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45939.648429513887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45939.648429513887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45939.648429513887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45939.648429513887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45939.648429513887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45939.648429513887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45939.648429513887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45939.648429513887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45939.648429513887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45939.648429513887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45939.648429513887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45939.648429513887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45939.648429513887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45939.648429513887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45939.648429513887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45939.648429513887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45939.648429513887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45939.648429513887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45939.648429513887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45939.648429513887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45939.648429513887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45939.648429513887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45939.648429513887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45939.648429513887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45939.648429513887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45939.648429513887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45939.648429513887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45939.648429513887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45939.648429513887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45939.648429513887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45939.648429513887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45939.648429513887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45939.648429513887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45939.648429513887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45939.648429513887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45939.648429513887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45939.648429513887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45939.648429513887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45939.648429513887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45939.648429513887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45939.648429513887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236.1677119212909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9.1184143515420146E-2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1.55475694409688E-2</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45939.648429513887</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45939.648429513887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45939.648429513887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45939.648429513887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45939.648429513887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45939.648429513887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45939.648429513887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45939.648429513887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45939.648429513887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45939.648429513887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45939.648429513887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45939.648429513887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45939.648429513887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45939.648429513887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45939.648429513887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45939.648429513887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45939.648429513887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45939.648429513887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45939.648429513887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45939.648429513887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45939.648429513887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45939.648429513887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45939.648429513887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45939.648429513887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45939.648429513887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45939.648429513887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45939.648429513887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45939.648429513887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45939.648429513887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45939.648429513887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45939.648429513887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45939.648429513887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45939.648429513887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45939.648429513887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45939.648429513887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45939.648429513887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45939.648429513887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45939.648429513887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45939.648429513887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45939.648429513887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45939.648429513887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45939.648429513887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45939.648429513887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45939.648429513887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45939.648429513887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45939.648429513887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45939.648429513887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45939.648429513887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45939.648429513887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45939.648429513887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45939.648429513887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45939.648429513887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45939.648429513887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45939.648429513887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45939.648429513887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45939.648429513887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45939.648429513887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45939.648429513887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45939.648429513887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45939.648429513887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45939.648429513887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45939.648429513887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45939.648429513887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45939.648429513887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45939.648429513887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45939.648429513887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45939.648429513887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45939.648429513887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45939.648429513887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45939.648429513887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45939.648429513887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45939.648429513887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45939.648429513887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45939.648429513887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45939.648429513887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45939.648429513887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45939.648429513887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45939.648429513887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45939.648429513887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45939.648429513887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45939.648429513887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45939.648429513887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45939.648429513887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45939.648429513887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45939.648429513887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45939.648429513887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45939.648429513887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45939.648429513887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45939.648429513887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45939.648429513887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45939.648429513887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45939.648429513887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45939.648429513887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45939.648429513887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45939.648429513887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45939.648429513887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45939.648429513887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45939.648429513887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45939.648429513887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45939.648429513887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45939.648429513887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45939.648429513887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45939.648429513887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45939.648429513887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45939.648429513887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45939.648429513887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45939.648429513887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45939.648429513887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45939.648429513887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45939.648429513887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45939.648429513887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45939.648429513887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45939.648429513887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45939.648429513887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45939.648429513887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45939.648429513887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45939.648429513887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45939.648429513887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45939.648429513887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45939.648429513887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45939.648429513887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45939.648429513887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45939.648429513887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45939.648429513887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45939.648429513887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45939.648429513887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45939.648429513887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45939.648429513887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45939.648429513887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45939.648429513887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45939.648429513887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45939.648429513887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45939.648429513887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45939.648429513887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45939.648429513887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45939.648429513887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45939.648429513887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45939.648429513887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45939.648429513887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45939.648429513887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45939.648429513887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45939.648429513887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45939.648429513887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45939.648429513887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45939.648429513887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45939.648429513887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45939.648429513887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45939.648429513887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45939.648429513887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45939.648429513887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45939.648429513887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45939.648429513887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45939.648429513887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45939.648429513887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45939.648429513887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45939.648429513887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45939.648429513887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45939.648429513887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45939.648429513887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45939.648429513887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45939.648429513887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45939.648429513887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45939.648429513887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45939.648429513887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45939.648429513887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45939.648429513887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45939.648429513887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45939.648429513887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45939.648429513887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45939.648429513887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45939.648429513887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45939.648429513887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45939.648429513887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45939.648429513887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45939.648429513887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45939.648429513887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45939.648429513887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45939.648429513887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45939.648429513887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45939.648429513887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45939.648429513887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45939.648429513887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45939.648429513887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45939.648429513887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45939.648429513887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45939.648429513887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45939.648429513887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45939.648429513887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45939.648429513887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45939.648429513887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45939.648429513887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45939.648429513887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45939.648429513887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45939.648429513887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45939.648429513887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45939.648429513887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45939.648429513887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45939.648429513887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45939.648429513887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45939.648429513887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45939.648429513887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45939.648429513887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45939.648429513887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45939.648429513887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45939.648429513887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45939.648429513887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45939.648429513887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45939.648429513887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45939.648429513887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45939.648429513887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45939.648429513887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45939.648429513887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45939.648429513887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45939.648429513887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45939.648429513887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45939.648429513887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45939.648429513887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45939.648429513887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45939.648429513887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45939.648429513887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45939.648429513887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45939.648429513887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45939.648429513887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45939.648429513887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45939.648429513887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45939.648429513887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45939.648429513887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45939.648429513887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45939.648429513887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45939.648429513887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45939.648429513887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45939.648429513887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45939.648429513887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45939.648429513887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45939.648429513887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45939.648429513887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45939.648429513887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45939.648429513887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45939.648429513887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45939.648429513887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45939.648429513887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45939.648429513887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45939.648429513887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45939.648429513887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45939.648429513887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45939.648429513887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45939.648429513887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45939.648429513887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45939.648429513887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45939.648429513887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45939.648429513887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45939.648429513887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45939.648429513887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45939.648429513887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45939.648429513887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45939.648429513887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45939.648429513887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45939.648429513887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45939.648429513887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45939.648429513887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45939.648429513887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45939.648429513887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45939.648429513887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45939.648429513887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45939.648429513887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45939.648429513887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45939.648429513887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45939.648429513887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45939.648429513887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45939.648429513887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45939.648429513887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45939.648429513887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45939.648429513887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45939.648429513887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45939.648429513887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45939.648429513887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45939.648429513887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45939.648429513887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45939.648429513887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45939.648429513887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45939.648429513887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45939.648429513887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45939.648429513887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45939.648429513887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45939.648429513887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45939.648429513887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45939.648429513887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45939.648429513887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45939.648429513887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45939.648429513887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45939.648429513887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45939.648429513887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45939.648429513887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45939.648429513887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45939.648429513887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45939.648429513887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45939.648429513887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45939.648429513887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45939.648429513887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45939.648429513887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45939.648429513887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45939.648429513887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45939.648429513887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45939.648429513887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45939.648429513887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45939.648429513887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45939.648429513887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45939.648429513887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45939.648429513887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45939.648429513887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45939.648429513887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45939.648429513887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45939.648429513887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45939.648429513887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45939.648429513887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45939.648429513887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45939.648429513887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45939.648429513887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45939.648429513887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45939.648429513887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45939.648429513887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45939.648429513887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45939.648429513887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45939.648429513887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45939.648429513887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45939.648429513887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45939.648429513887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45939.648429513887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45939.648429513887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45939.648429513887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45939.648429513887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45939.648429513887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45939.648429513887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45939.648429513887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45939.648429513887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45939.648429513887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45939.648429513887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45939.648429513887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45939.648429513887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45939.648429513887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45939.648429513887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45939.648429513887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45939.648429513887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45939.648429513887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45939.648429513887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45939.648429513887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45939.648429513887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45939.648429513887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45939.648429513887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45939.648429513887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45939.648429513887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45939.648429513887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45939.648429513887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45939.648429513887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45939.648429513887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45939.648429513887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45939.648429513887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45939.648429513887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45939.648429513887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45939.648429513887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45939.648429513887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45939.648429513887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45939.648429513887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45939.648429513887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45939.648429513887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45939.648429513887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45939.648429513887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45939.648429513887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45939.648429513887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45939.648429513887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45939.648429513887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45939.648429513887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45939.648429513887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45939.648429513887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45939.648429513887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45939.648429513887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45939.648429513887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45939.648429513887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45939.648429513887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45939.648429513887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45939.648429513887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45939.648429513887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45939.648429513887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45939.648429513887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45939.648429513887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45939.648429513887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45939.648429513887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45939.648429513887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45939.648429513887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45939.648429513887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45939.648429513887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45939.648429513887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45939.648429513887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45939.648429513887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45939.648429513887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45939.648429513887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45939.648429513887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45939.648429513887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45939.648429513887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45939.648429513887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45939.648429513887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45939.648429513887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45939.648429513887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45939.648429513887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45939.648429513887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45939.648429513887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45939.648429513887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45939.648429513887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45939.648429513887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45939.648429513887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45939.648429513887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45939.648429513887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45939.648429513887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45939.648429513887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45939.648429513887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45939.648429513887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45939.648429513887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45939.648429513887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45939.648429513887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45939.648429513887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45939.648429513887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45939.648429513887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45939.648429513887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45939.648429513887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45939.648429513887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45939.648429513887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45939.648429513887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45939.648429513887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45939.648429513887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45939.648429513887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45939.648429513887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45939.648429513887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45939.648429513887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45939.648429513887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45939.648429513887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45939.648429513887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45939.648429513887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45939.648429513887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45939.648429513887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45939.648429513887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45939.648429513887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45939.648429513887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45939.648429513887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45939.648429513887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45939.648429513887</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45939.648429513887</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47.816369328698784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13.459552199070458</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v>45939.60869212963</v>
      </c>
      <c r="G4" s="39">
        <f t="shared" ref="G4:G22" ca="1" si="1">IFERROR(NOW()-F4,"")</f>
        <v>3.9737384257023223E-2</v>
      </c>
      <c r="H4" s="38">
        <v>45939.602442129632</v>
      </c>
      <c r="I4" s="37" t="str">
        <f>IFERROR(VLOOKUP(D4,DB!A:F,6,0),"")</f>
        <v>SCECO</v>
      </c>
      <c r="J4" s="37" t="str">
        <f>IFERROR(VLOOKUP(D4,DB!A:G,7,0),"")</f>
        <v>Vandalized</v>
      </c>
      <c r="K4" s="37" t="s">
        <v>39065</v>
      </c>
      <c r="L4" s="37" t="str">
        <f>IFERROR(VLOOKUP(D4,DB!A:I,9,0),"")</f>
        <v>Latis</v>
      </c>
    </row>
    <row r="5" spans="1:13" ht="15">
      <c r="A5" s="37"/>
      <c r="B5" s="37" t="str">
        <f>IFERROR(VLOOKUP(D5,DB!A:K,11,0),"")</f>
        <v/>
      </c>
      <c r="C5" s="37"/>
      <c r="D5" s="126"/>
      <c r="E5" s="37"/>
      <c r="F5" s="38"/>
      <c r="G5" s="39">
        <f t="shared" ca="1" si="1"/>
        <v>45939.648429513887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45939.648429513887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45939.648429513887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45939.648429513887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45939.648429513887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45939.648429513887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45939.648429513887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45939.648429513887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45939.648429513887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45939.648429513887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45939.648429513887</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45939.648429513887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45939.648429513887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45939.648429513887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45939.648429513887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45939.648429513887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45939.648429513887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45939.648429513887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45939.648429513887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45939.648429513887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45939.648429513887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45939.648429513887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45939.648429513887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45939.648429513887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45939.648429513887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45939.648429513887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45939.648429513887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45939.648429513887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45939.648429513887</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45939.648429513887</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45939.648429513887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45939.648429513887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45939.648429513887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45939.648429513887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45939.648429513887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45939.648429513887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45939.648429513887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45939.648429513887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45939.648429513887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45939.648429513887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45939.648429513887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45939.648429513887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45939.648429513887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45939.648429513887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45939.648429513887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45939.648429513887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45939.648429513887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45939.648429513887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45939.648429513887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45939.648429513887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45939.648429513887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45939.648429513887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45939.648429513887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45939.648429513887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45939.648429513887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45939.648429513887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45939.648429513887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45939.648429513887</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45939.648429513887</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45939.648429513887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45939.648429513887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45939.648429513887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45939.648429513887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45939.648429513887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45939.648429513887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45939.648429513887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45939.648429513887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45939.648429513887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45939.648429513887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45939.648429513887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45939.648429513887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45939.648429513887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45939.648429513887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45939.648429513887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45939.648429513887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45939.648429513887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45939.648429513887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45939.648429513887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45939.648429513887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45939.648429513887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45939.648429513887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45939.648429513887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45939.648429513887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45939.648429513887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45939.648429513887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45939.648429513887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45939.648429513887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45939.648429513887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45939.648429513887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45939.648429513887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45939.648429513887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45939.648429513887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45939.648429513887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45939.648429513887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45939.648429513887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45939.648429513887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45939.648429513887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45939.648429513887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45939.648429513887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45939.648429513887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45939.648429513887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45939.648429513887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45939.648429513887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45939.648429513887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45939.648429513887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45939.648429513887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45939.648429513887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45939.648429513887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45939.648429513887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45939.648429513887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45939.648429513887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45939.648429513887</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45939.648429513887</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1"/>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12.875582291664614</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0.11936701388913207</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5.767457291665778</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4.7061841435133829</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57">
        <v>1</v>
      </c>
      <c r="D6" s="157" t="s">
        <v>33325</v>
      </c>
      <c r="E6" s="157" t="s">
        <v>38964</v>
      </c>
      <c r="F6" s="157"/>
      <c r="G6" s="151">
        <f ca="1">IFERROR(NOW()-F6,"-")</f>
        <v>45939.648429513887</v>
      </c>
      <c r="H6" s="162">
        <v>45939.45239583333</v>
      </c>
      <c r="I6" s="157" t="str">
        <f>IFERROR(VLOOKUP(D6,DB!A:F,6,0),"")</f>
        <v>Generator-SG</v>
      </c>
      <c r="J6" s="157" t="str">
        <f>IFERROR(VLOOKUP(D6,DB!A:G,7,0),"")</f>
        <v>Vandalized</v>
      </c>
      <c r="K6" s="157" t="s">
        <v>39074</v>
      </c>
      <c r="L6" s="157" t="str">
        <f>IFERROR(VLOOKUP(D6,DB!A:I,9,0),"")</f>
        <v>Latis</v>
      </c>
    </row>
    <row r="7" spans="1:16383" ht="31.5" customHeight="1">
      <c r="A7" s="157" t="s">
        <v>39075</v>
      </c>
      <c r="B7" s="157" t="str">
        <f>IFERROR(VLOOKUP(D7,DB!A:K,11,0),"")</f>
        <v>R6</v>
      </c>
      <c r="C7" s="157">
        <v>1</v>
      </c>
      <c r="D7" s="157" t="s">
        <v>32951</v>
      </c>
      <c r="E7" s="157" t="s">
        <v>38964</v>
      </c>
      <c r="F7" s="162">
        <v>45939.612037037034</v>
      </c>
      <c r="G7" s="151">
        <f ca="1">IFERROR(NOW()-F7,"-")</f>
        <v>3.6392476853507105E-2</v>
      </c>
      <c r="H7" s="162">
        <v>45939.606296296297</v>
      </c>
      <c r="I7" s="157" t="str">
        <f>IFERROR(VLOOKUP(D7,DB!A:F,6,0),"")</f>
        <v>SCECO</v>
      </c>
      <c r="J7" s="157" t="str">
        <f>IFERROR(VLOOKUP(D7,DB!A:G,7,0),"")</f>
        <v>Dead+No BB Design</v>
      </c>
      <c r="K7" s="157" t="s">
        <v>39076</v>
      </c>
      <c r="L7" s="157" t="str">
        <f>IFERROR(VLOOKUP(D7,DB!A:I,9,0),"")</f>
        <v>Latis</v>
      </c>
    </row>
    <row r="8" spans="1:16383" ht="31.5" customHeight="1">
      <c r="A8" s="157"/>
      <c r="B8" s="157" t="str">
        <f>IFERROR(VLOOKUP(D8,DB!A:K,11,0),"")</f>
        <v>R6</v>
      </c>
      <c r="C8" s="157">
        <v>4</v>
      </c>
      <c r="D8" s="156" t="s">
        <v>34871</v>
      </c>
      <c r="E8" s="157"/>
      <c r="F8" s="157"/>
      <c r="G8" s="151">
        <f ca="1">IFERROR(NOW()-F8,"-")</f>
        <v>45939.648429513887</v>
      </c>
      <c r="H8" s="157"/>
      <c r="I8" s="157" t="str">
        <f>IFERROR(VLOOKUP(D8,DB!A:F,6,0),"")</f>
        <v>Generator-SG</v>
      </c>
      <c r="J8" s="157" t="str">
        <f>IFERROR(VLOOKUP(D8,DB!A:G,7,0),"")</f>
        <v>Dead</v>
      </c>
      <c r="K8" s="157" t="s">
        <v>39077</v>
      </c>
      <c r="L8" s="157" t="str">
        <f>IFERROR(VLOOKUP(D8,DB!A:I,9,0),"")</f>
        <v>Latis</v>
      </c>
    </row>
    <row r="9" spans="1:16383" ht="31.5" customHeight="1">
      <c r="A9" s="157"/>
      <c r="B9" s="157" t="str">
        <f>IFERROR(VLOOKUP(D9,DB!A:K,11,0),"")</f>
        <v>R6</v>
      </c>
      <c r="C9" s="157">
        <v>1</v>
      </c>
      <c r="D9" s="156" t="s">
        <v>34746</v>
      </c>
      <c r="E9" s="157"/>
      <c r="F9" s="157"/>
      <c r="G9" s="151">
        <f ca="1">IFERROR(NOW()-F9,"-")</f>
        <v>45939.648429513887</v>
      </c>
      <c r="H9" s="157"/>
      <c r="I9" s="157" t="str">
        <f>IFERROR(VLOOKUP(D9,DB!A:F,6,0),"")</f>
        <v>Generator-SG</v>
      </c>
      <c r="J9" s="157" t="str">
        <f>IFERROR(VLOOKUP(D9,DB!A:G,7,0),"")</f>
        <v>Vandalized</v>
      </c>
      <c r="K9" s="157"/>
      <c r="L9" s="157" t="str">
        <f>IFERROR(VLOOKUP(D9,DB!A:I,9,0),"")</f>
        <v>Latis</v>
      </c>
    </row>
    <row r="10" spans="1:16383" ht="31.5" customHeight="1">
      <c r="A10" s="157" t="s">
        <v>39078</v>
      </c>
      <c r="B10" s="157" t="str">
        <f>IFERROR(VLOOKUP(D10,DB!A:K,11,0),"")</f>
        <v>R6</v>
      </c>
      <c r="C10" s="157">
        <v>2</v>
      </c>
      <c r="D10" s="156" t="s">
        <v>32685</v>
      </c>
      <c r="E10" s="157" t="s">
        <v>38964</v>
      </c>
      <c r="F10" s="162">
        <v>45939.637326388889</v>
      </c>
      <c r="G10" s="151">
        <f ca="1">IFERROR(NOW()-F10,"-")</f>
        <v>1.1103124998044223E-2</v>
      </c>
      <c r="H10" s="157"/>
      <c r="I10" s="157" t="str">
        <f>IFERROR(VLOOKUP(D10,DB!A:F,6,0),"")</f>
        <v>SCECO</v>
      </c>
      <c r="J10" s="157" t="str">
        <f>IFERROR(VLOOKUP(D10,DB!A:G,7,0),"")</f>
        <v>Dead</v>
      </c>
      <c r="K10" s="157"/>
      <c r="L10" s="157" t="str">
        <f>IFERROR(VLOOKUP(D10,DB!A:I,9,0),"")</f>
        <v>Latis</v>
      </c>
    </row>
    <row r="11" spans="1:16383" ht="31.5" customHeight="1">
      <c r="A11" s="157"/>
      <c r="B11" s="157" t="str">
        <f>IFERROR(VLOOKUP(D11,DB!A:K,11,0),"")</f>
        <v/>
      </c>
      <c r="C11" s="157"/>
      <c r="D11" s="156"/>
      <c r="E11" s="157"/>
      <c r="F11" s="157"/>
      <c r="G11" s="151">
        <f ca="1">IFERROR(NOW()-F11,"-")</f>
        <v>45939.648429513887</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45939.648429513887</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45939.648429513887</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65"/>
      <c r="E14" s="157"/>
      <c r="F14" s="157"/>
      <c r="G14" s="151">
        <f ca="1">IFERROR(NOW()-F14,"-")</f>
        <v>45939.648429513887</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45939.648429513887</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45939.648429513887</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45939.648429513887</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45939.648429513887</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45939.648429513887</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45939.648429513887</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45939.648429513887</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45939.648429513887</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45939.648429513887</v>
      </c>
      <c r="H23" s="157"/>
      <c r="I23" s="157" t="str">
        <f>IFERROR(VLOOKUP(D23,DB!A:F,6,0),"")</f>
        <v/>
      </c>
      <c r="J23" s="157" t="str">
        <f>IFERROR(VLOOKUP(D23,DB!A:G,7,0),"")</f>
        <v/>
      </c>
      <c r="K23" s="157"/>
      <c r="L23" s="157" t="str">
        <f>IFERROR(VLOOKUP(D23,DB!A:I,9,0),"")</f>
        <v/>
      </c>
    </row>
    <row r="24" spans="1:12" ht="31.5" customHeight="1">
      <c r="A24" s="110"/>
      <c r="B24" s="158" t="str">
        <f>IFERROR(VLOOKUP(D24,DB!A:K,11,0),"")</f>
        <v/>
      </c>
      <c r="C24" s="158"/>
      <c r="D24" s="158"/>
      <c r="E24" s="159"/>
      <c r="F24" s="113"/>
      <c r="G24" s="151">
        <f ca="1">IFERROR(NOW()-F24,"-")</f>
        <v>45939.648429513887</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51">
        <f ca="1">IFERROR(NOW()-F25,"-")</f>
        <v>45939.648429513887</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45939.648429513887</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45939.648429513887</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45939.648429513887</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45939.648429513887</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45939.648429513887</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45939.648429513887</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45939.648429513887</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45939.648429513887</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45939.648429513887</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45939.648429513887</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45939.648429513887</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45939.648429513887</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45939.648429513887</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45939.648429513887</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45939.648429513887</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45939.648429513887</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45939.648429513887</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45939.648429513887</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45939.648429513887</v>
      </c>
      <c r="H44" s="113"/>
      <c r="I44" s="158" t="str">
        <f>IFERROR(VLOOKUP(D44,DB!A:F,6,0),"")</f>
        <v/>
      </c>
      <c r="J44" s="158" t="str">
        <f>IFERROR(VLOOKUP(D44,DB!A:G,7,0),"")</f>
        <v/>
      </c>
      <c r="K44" s="161"/>
      <c r="L44" s="159" t="str">
        <f>IFERROR(VLOOKUP(D44,DB!A:I,9,0),"")</f>
        <v/>
      </c>
    </row>
    <row r="45" spans="1:12" ht="31.5" customHeight="1">
      <c r="A45" s="110"/>
      <c r="B45" s="109" t="str">
        <f>IFERROR(VLOOKUP(D45,DB!A:K,11,0),"")</f>
        <v/>
      </c>
      <c r="C45" s="111"/>
      <c r="D45" s="109"/>
      <c r="E45" s="112"/>
      <c r="F45" s="113"/>
      <c r="G45" s="81">
        <f ca="1">IFERROR(NOW()-F45,"-")</f>
        <v>45939.648429513887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45939.648429513887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45939.648429513887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45939.648429513887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45939.648429513887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45939.648429513887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45939.648429513887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45939.648429513887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45939.648429513887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45939.648429513887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45939.648429513887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45939.648429513887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45939.648429513887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45939.648429513887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45939.648429513887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45939.648429513887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45939.648429513887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45939.648429513887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45939.648429513887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45939.648429513887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45939.648429513887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45939.648429513887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45939.648429513887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45939.648429513887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45939.648429513887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45939.648429513887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45939.648429513887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45939.648429513887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45939.648429513887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45939.648429513887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45939.648429513887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45939.648429513887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45939.648429513887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45939.648429513887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45939.648429513887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45939.648429513887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45939.648429513887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45939.648429513887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45939.648429513887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45939.648429513887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45939.648429513887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45939.648429513887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45939.648429513887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45939.648429513887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45939.648429513887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45939.648429513887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45939.648429513887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45939.648429513887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45939.648429513887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45939.648429513887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45939.648429513887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45939.648429513887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45939.648429513887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45939.648429513887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45939.648429513887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45939.648429513887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45939.648429513887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45939.648429513887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45939.648429513887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45939.648429513887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45939.648429513887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45939.648429513887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45939.648429513887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45939.648429513887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45939.648429513887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45939.648429513887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45939.648429513887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45939.648429513887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45939.648429513887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45939.648429513887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45939.648429513887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45939.648429513887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45939.648429513887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45939.648429513887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45939.648429513887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45939.648429513887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45939.648429513887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45939.648429513887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45939.648429513887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45939.648429513887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45939.648429513887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45939.648429513887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45939.648429513887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45939.648429513887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45939.648429513887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45939.648429513887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45939.648429513887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45939.648429513887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45939.648429513887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45939.648429513887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45939.648429513887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45939.648429513887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45939.648429513887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45939.648429513887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45939.648429513887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45939.648429513887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45939.648429513887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45939.648429513887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45939.648429513887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45939.648429513887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45939.648429513887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45939.648429513887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45939.648429513887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45939.648429513887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45939.648429513887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45939.648429513887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45939.648429513887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45939.648429513887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45939.648429513887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45939.648429513887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45939.648429513887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45939.648429513887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45939.648429513887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45939.648429513887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45939.648429513887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45939.648429513887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45939.648429513887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45939.648429513887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45939.648429513887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45939.648429513887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45939.648429513887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45939.648429513887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45939.648429513887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45939.648429513887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45939.648429513887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45939.648429513887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45939.648429513887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45939.648429513887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45939.648429513887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45939.648429513887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45939.648429513887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45939.648429513887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45939.648429513887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45939.648429513887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45939.648429513887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45939.648429513887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45939.648429513887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45939.648429513887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45939.648429513887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45939.648429513887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45939.648429513887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45939.648429513887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45939.648429513887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45939.648429513887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45939.648429513887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45939.648429513887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45939.648429513887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45939.648429513887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45939.648429513887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45939.648429513887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45939.648429513887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45939.648429513887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45939.648429513887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45939.648429513887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45939.648429513887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45939.648429513887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45939.648429513887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45939.648429513887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45939.648429513887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45939.648429513887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45939.648429513887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45939.648429513887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45939.648429513887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45939.648429513887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45939.648429513887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45939.648429513887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45939.648429513887</v>
      </c>
      <c r="H211" s="113"/>
      <c r="I211" s="109" t="str">
        <f>IFERROR(VLOOKUP(D211,DB!A:F,6,0),"")</f>
        <v/>
      </c>
      <c r="J211" s="108" t="str">
        <f>IFERROR(VLOOKUP(D211,DB!A:G,7,0),"")</f>
        <v/>
      </c>
      <c r="K211" s="114"/>
      <c r="L211" s="115" t="str">
        <f>IFERROR(VLOOKUP(D211,DB!A:I,9,0),"")</f>
        <v/>
      </c>
    </row>
  </sheetData>
  <dataValidations count="2">
    <dataValidation allowBlank="1" showInputMessage="1" showErrorMessage="1" sqref="E1" xr:uid="{380493DB-286A-4683-AF55-C78F04945A49}"/>
    <dataValidation type="list" allowBlank="1" showInputMessage="1" showErrorMessage="1" sqref="E3 E5:E2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2025-10-09T12:33:44Z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