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52" documentId="13_ncr:1_{F6CB121F-512D-4AA6-A0C1-0FB36C537598}" xr6:coauthVersionLast="47" xr6:coauthVersionMax="47" xr10:uidLastSave="{5830D9E7-0838-4E14-9E89-52EB97B19A3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<sst xmlns="http://schemas.openxmlformats.org/spreadsheetml/2006/main" count="178610" uniqueCount="39086">
  <si>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</si>
  <si>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</si>
  <si>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</si>
  <si>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</si>
  <si>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</si>
  <si>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</si>
  <si>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</si>
  <si>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</si>
  <si>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</si>
  <si>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</si>
  <si>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</si>
  <si>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</si>
  <si>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</si>
  <si>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</si>
  <si>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</si>
  <si>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</si>
  <si>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</si>
  <si>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</si>
  <si>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</si>
  <si>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</si>
  <si>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</si>
  <si>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</si>
  <si>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</si>
  <si>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</si>
  <si>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</si>
  <si>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</si>
  <si>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</si>
  <si>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</si>
  <si>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</si>
  <si>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</si>
  <si>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</si>
  <si>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</si>
  <si>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</si>
  <si>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</si>
  <si>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</si>
  <si>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</si>
  <si>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</si>
  <si>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</si>
  <si>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</si>
  <si>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</si>
  <si>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</si>
  <si>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</si>
  <si>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</si>
  <si>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</si>
  <si>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</si>
  <si>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</si>
  <si>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</si>
  <si>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</si>
  <si>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</si>
  <si>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</si>
  <si>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</si>
  <si>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</si>
  <si>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</si>
  <si>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</si>
  <si>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</si>
  <si>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</si>
  <si>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</si>
  <si>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</si>
  <si>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</si>
  <si>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</si>
  <si>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</si>
  <si>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</si>
  <si>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</si>
  <si>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</si>
  <si>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</si>
  <si>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</si>
  <si>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</si>
  <si>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</si>
  <si>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</si>
  <si>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</si>
  <si>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</si>
  <si>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</si>
  <si>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</si>
  <si>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</si>
  <si>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</si>
  <si>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</si>
  <si>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</si>
  <si>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</si>
  <si>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</si>
  <si>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</si>
  <si>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</si>
  <si>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</si>
  <si>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</si>
  <si>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</si>
  <si>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</si>
  <si>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</si>
  <si>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</si>
  <si>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</si>
  <si>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</si>
  <si>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</si>
  <si>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</si>
  <si>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</si>
  <si>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</si>
  <si>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</si>
  <si>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</si>
  <si>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</si>
  <si>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</si>
  <si>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</si>
  <si>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</si>
  <si>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</si>
  <si>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</si>
  <si>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</si>
  <si>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</si>
  <si>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</si>
  <si>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</si>
  <si>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</si>
  <si>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</si>
  <si>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</si>
  <si>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</si>
  <si>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</si>
  <si>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</si>
  <si>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</si>
  <si>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</si>
  <si>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</si>
  <si>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</si>
  <si>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</si>
  <si>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</si>
  <si>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</si>
  <si>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</si>
  <si>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</si>
  <si>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</si>
  <si>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</si>
  <si>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</si>
  <si>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</si>
  <si>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</si>
  <si>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</si>
  <si>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</si>
  <si>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</si>
  <si>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</si>
  <si>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</si>
  <si>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</si>
  <si>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</si>
  <si>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</si>
  <si>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</si>
  <si>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</si>
  <si>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</si>
  <si>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</si>
  <si>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</si>
  <si>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</si>
  <si>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</si>
  <si>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</si>
  <si>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</si>
  <si>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</si>
  <si>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</si>
  <si>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</si>
  <si>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</si>
  <si>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</si>
  <si>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</si>
  <si>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</si>
  <si>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</si>
  <si>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</si>
  <si>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</si>
  <si>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</si>
  <si>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</si>
  <si>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</si>
  <si>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</si>
  <si>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</si>
  <si>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</si>
  <si>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</si>
  <si>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</si>
  <si>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</si>
  <si>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</si>
  <si>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</si>
  <si>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</si>
  <si>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</si>
  <si>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</si>
  <si>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</si>
  <si>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</si>
  <si>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</si>
  <si>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</si>
  <si>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</si>
  <si>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</si>
  <si>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</si>
  <si>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</si>
  <si>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</si>
  <si>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</si>
  <si>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</si>
  <si>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</si>
  <si>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</si>
  <si>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</si>
  <si>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</si>
  <si>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</si>
  <si>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</si>
  <si>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</si>
  <si>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</si>
  <si>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</si>
  <si>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</si>
  <si>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</si>
  <si>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</si>
  <si>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</si>
  <si>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</si>
  <si>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</si>
  <si>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</si>
  <si>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</si>
  <si>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</si>
  <si>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</si>
  <si>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</si>
  <si>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</si>
  <si>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</si>
  <si>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</si>
  <si>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</si>
  <si>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</si>
  <si>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</si>
  <si>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</si>
  <si>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</si>
  <si>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</si>
  <si>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</si>
  <si>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</si>
  <si>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</si>
  <si>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</si>
  <si>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</si>
  <si>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</si>
  <si>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</si>
  <si>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</si>
  <si>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</si>
  <si>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</si>
  <si>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</si>
  <si>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</si>
  <si>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</si>
  <si>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</si>
  <si>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</si>
  <si>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</si>
  <si>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</si>
  <si>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</si>
  <si>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</si>
  <si>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</si>
  <si>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</si>
  <si>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</si>
  <si>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</si>
  <si>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</si>
  <si>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</si>
  <si>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</si>
  <si>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</si>
  <si>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</si>
  <si>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</si>
  <si>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</si>
  <si>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</si>
  <si>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</si>
  <si>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</si>
  <si>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</si>
  <si>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</si>
  <si>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</si>
  <si>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</si>
  <si>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</si>
  <si>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</si>
  <si>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</si>
  <si>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</si>
  <si>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</si>
  <si>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</si>
  <si>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</si>
  <si>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</si>
  <si>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</si>
  <si>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</si>
  <si>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</si>
  <si>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</si>
  <si>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</si>
  <si>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</si>
  <si>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</si>
  <si>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</si>
  <si>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</si>
  <si>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</si>
  <si>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</si>
  <si>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</si>
  <si>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</si>
  <si>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</si>
  <si>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</si>
  <si>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</si>
  <si>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</si>
  <si>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</si>
  <si>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</si>
  <si>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</si>
  <si>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</si>
  <si>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</si>
  <si>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</si>
  <si>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</si>
  <si>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</si>
  <si>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</si>
  <si>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</si>
  <si>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</si>
  <si>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</si>
  <si>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</si>
  <si>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</si>
  <si>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</si>
  <si>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</si>
  <si>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</si>
  <si>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</si>
  <si>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</si>
  <si>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</si>
  <si>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</si>
  <si>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</si>
  <si>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</si>
  <si>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</si>
  <si>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</si>
  <si>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</si>
  <si>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</si>
  <si>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</si>
  <si>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</si>
  <si>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</si>
  <si>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</si>
  <si>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</si>
  <si>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</si>
  <si>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</si>
  <si>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</si>
  <si>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</si>
  <si>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</si>
  <si>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</si>
  <si>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</si>
  <si>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</si>
  <si>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</si>
  <si>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</si>
  <si>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</si>
  <si>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</si>
  <si>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</si>
  <si>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</si>
  <si>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</si>
  <si>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</si>
  <si>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</si>
  <si>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</si>
  <si>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</si>
  <si>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</si>
  <si>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</si>
  <si>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</si>
  <si>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</si>
  <si>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</si>
  <si>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</si>
  <si>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</si>
  <si>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</si>
  <si>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</si>
  <si>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</si>
  <si>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</si>
  <si>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</si>
  <si>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</si>
  <si>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</si>
  <si>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</si>
  <si>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</si>
  <si>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</si>
  <si>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</si>
  <si>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</si>
  <si>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</si>
  <si>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</si>
  <si>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</si>
  <si>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</si>
  <si>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</si>
  <si>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</si>
  <si>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</si>
  <si>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</si>
  <si>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</si>
  <si>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</si>
  <si>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</si>
  <si>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</si>
  <si>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</si>
  <si>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</si>
  <si>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</si>
  <si>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</si>
  <si>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</si>
  <si>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</si>
  <si>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</si>
  <si>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</si>
  <si>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</si>
  <si>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</si>
  <si>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</si>
  <si>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</si>
  <si>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</si>
  <si>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</si>
  <si>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</si>
  <si>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</si>
  <si>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</si>
  <si>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</si>
  <si>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</si>
  <si>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</si>
  <si>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</si>
  <si>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</si>
  <si>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</si>
  <si>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</si>
  <si>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</si>
  <si>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</si>
  <si>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</si>
  <si>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</si>
  <si>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</si>
  <si>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</si>
  <si>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</si>
  <si>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</si>
  <si>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</si>
  <si>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</si>
  <si>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</si>
  <si>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</si>
  <si>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</si>
  <si>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</si>
  <si>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</si>
  <si>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</si>
  <si>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</si>
  <si>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</si>
  <si>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</si>
  <si>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</si>
  <si>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</si>
  <si>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</si>
  <si>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</si>
  <si>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</si>
  <si>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</si>
  <si>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</si>
  <si>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</si>
  <si>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</si>
  <si>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</si>
  <si>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</si>
  <si>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</si>
  <si>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</si>
  <si>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</si>
  <si>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</si>
  <si>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</si>
  <si>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</si>
  <si>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</si>
  <si>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</si>
  <si>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</si>
  <si>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</si>
  <si>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</si>
  <si>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</si>
  <si>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</si>
  <si>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</si>
  <si>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</si>
  <si>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</si>
  <si>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</si>
  <si>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</si>
  <si>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</si>
  <si>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</si>
  <si>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</si>
  <si>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</si>
  <si>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</si>
  <si>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</si>
  <si>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</si>
  <si>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</si>
  <si>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</si>
  <si>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</si>
  <si>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</si>
  <si>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</si>
  <si>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</si>
  <si>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</si>
  <si>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</si>
  <si>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</si>
  <si>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</si>
  <si>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</si>
  <si>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</si>
  <si>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</si>
  <si>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</si>
  <si>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</si>
  <si>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</si>
  <si>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</si>
  <si>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</si>
  <si>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</si>
  <si>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</si>
  <si>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</si>
  <si>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</si>
  <si>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</si>
  <si>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</si>
  <si>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</si>
  <si>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</si>
  <si>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</si>
  <si>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</si>
  <si>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</si>
  <si>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</si>
  <si>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</si>
  <si>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</si>
  <si>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</si>
  <si>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</si>
  <si>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</si>
  <si>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</si>
  <si>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</si>
  <si>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</si>
  <si>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</si>
  <si>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</si>
  <si>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</si>
  <si>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</si>
  <si>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</si>
  <si>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</si>
  <si>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</si>
  <si>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</si>
  <si>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</si>
  <si>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</si>
  <si>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</si>
  <si>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</si>
  <si>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</si>
  <si>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</si>
  <si>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</si>
  <si>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</si>
  <si>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</si>
  <si>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</si>
  <si>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</si>
  <si>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</si>
  <si>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</si>
  <si>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</si>
  <si>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</si>
  <si>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</si>
  <si>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</si>
  <si>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</si>
  <si>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</si>
  <si>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</si>
  <si>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</si>
  <si>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</si>
  <si>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</si>
  <si>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</si>
  <si>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</si>
  <si>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</si>
  <si>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</si>
  <si>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</si>
  <si>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</si>
  <si>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</si>
  <si>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</si>
  <si>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</si>
  <si>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</si>
  <si>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</si>
  <si>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</si>
  <si>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</si>
  <si>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</si>
  <si>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</si>
  <si>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</si>
  <si>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</si>
  <si>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</si>
  <si>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</si>
  <si>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</si>
  <si>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</si>
  <si>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</si>
  <si>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</si>
  <si>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</si>
  <si>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</si>
  <si>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</si>
  <si>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</si>
  <si>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</si>
  <si>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</si>
  <si>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</si>
  <si>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</si>
  <si>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</si>
  <si>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</si>
  <si>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</si>
  <si>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</si>
  <si>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</si>
  <si>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</si>
  <si>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</si>
  <si>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</si>
  <si>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</si>
  <si>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</si>
  <si>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</si>
  <si>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</si>
  <si>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</si>
  <si>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</si>
  <si>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</si>
  <si>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</si>
  <si>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</si>
  <si>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</si>
  <si>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</si>
  <si>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</si>
  <si>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</si>
  <si>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</si>
  <si>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</si>
  <si>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</si>
  <si>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</si>
  <si>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</si>
  <si>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</si>
  <si>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</si>
  <si>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</si>
  <si>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</si>
  <si>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</si>
  <si>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</si>
  <si>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</si>
  <si>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</si>
  <si>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</si>
  <si>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</si>
  <si>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</si>
  <si>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</si>
  <si>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</si>
  <si>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</si>
  <si>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</si>
  <si>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</si>
  <si>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</si>
  <si>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</si>
  <si>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</si>
  <si>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</si>
  <si>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</si>
  <si>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</si>
  <si>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</si>
  <si>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</si>
  <si>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</si>
  <si>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</si>
  <si>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</si>
  <si>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</si>
  <si>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</si>
  <si>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</si>
  <si>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</si>
  <si>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</si>
  <si>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</si>
  <si>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</si>
  <si>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</si>
  <si>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</si>
  <si>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</si>
  <si>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</si>
  <si>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</si>
  <si>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</si>
  <si>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</si>
  <si>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</si>
  <si>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</si>
  <si>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</si>
  <si>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</si>
  <si>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</si>
  <si>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</si>
  <si>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</si>
  <si>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</si>
  <si>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</si>
  <si>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</si>
  <si>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</si>
  <si>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</si>
  <si>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</si>
  <si>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</si>
  <si>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</si>
  <si>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</si>
  <si>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</si>
  <si>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</si>
  <si>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</si>
  <si>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</si>
  <si>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</si>
  <si>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</si>
  <si>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</si>
  <si>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</si>
  <si>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</si>
  <si>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</si>
  <si>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</si>
  <si>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</si>
  <si>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</si>
  <si>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</si>
  <si>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</si>
  <si>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</si>
  <si>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</si>
  <si>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</si>
  <si>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</si>
  <si>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</si>
  <si>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</si>
  <si>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</si>
  <si>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</si>
  <si>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</si>
  <si>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</si>
  <si>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</si>
  <si>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</si>
  <si>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</si>
  <si>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</si>
  <si>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</si>
  <si>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</si>
  <si>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</si>
  <si>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</si>
  <si>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</si>
  <si>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</si>
  <si>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</si>
  <si>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</si>
  <si>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</si>
  <si>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</si>
  <si>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</si>
  <si>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</si>
  <si>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</si>
  <si>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</si>
  <si>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</si>
  <si>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</si>
  <si>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</si>
  <si>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</si>
  <si>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</si>
  <si>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</si>
  <si>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</si>
  <si>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</si>
  <si>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</si>
  <si>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</si>
  <si>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</si>
  <si>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</si>
  <si>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</si>
  <si>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</si>
  <si>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</si>
  <si>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</si>
  <si>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</si>
  <si>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</si>
  <si>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</si>
  <si>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</si>
  <si>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</si>
  <si>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</si>
  <si>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</si>
  <si>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</si>
  <si>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</si>
  <si>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</si>
  <si>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</si>
  <si>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</si>
  <si>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</si>
  <si>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</si>
  <si>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</si>
  <si>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</si>
  <si>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</si>
  <si>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</si>
  <si>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</si>
  <si>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</si>
  <si>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</si>
  <si>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</si>
  <si>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</si>
  <si>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</si>
  <si>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</si>
  <si>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</si>
  <si>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</si>
  <si>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</si>
  <si>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</si>
  <si>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</si>
  <si>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</si>
  <si>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</si>
  <si>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</si>
  <si>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</si>
  <si>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</si>
  <si>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</si>
  <si>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</si>
  <si>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</si>
  <si>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</si>
  <si>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</si>
  <si>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</si>
  <si>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</si>
  <si>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</si>
  <si>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</si>
  <si>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</si>
  <si>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</si>
  <si>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</si>
  <si>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</si>
  <si>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</si>
  <si>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</si>
  <si>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</si>
  <si>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</si>
  <si>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</si>
  <si>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</si>
  <si>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</si>
  <si>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</si>
  <si>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</si>
  <si>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</si>
  <si>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</si>
  <si>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</si>
  <si>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</si>
  <si>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</si>
  <si>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</si>
  <si>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</si>
  <si>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</si>
  <si>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</si>
  <si>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</si>
  <si>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</si>
  <si>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</si>
  <si>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</si>
  <si>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</si>
  <si>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</si>
  <si>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</si>
  <si>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</si>
  <si>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</si>
  <si>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</si>
  <si>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</si>
  <si>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</si>
  <si>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</si>
  <si>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</si>
  <si>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</si>
  <si>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</si>
  <si>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</si>
  <si>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</si>
  <si>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</si>
  <si>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</si>
  <si>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</si>
  <si>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</si>
  <si>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</si>
  <si>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</si>
  <si>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</si>
  <si>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</si>
  <si>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</si>
  <si>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</si>
  <si>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</si>
  <si>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</si>
  <si>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</si>
  <si>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</si>
  <si>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</si>
  <si>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</si>
  <si>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</si>
  <si>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</si>
  <si>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</si>
  <si>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</si>
  <si>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</si>
  <si>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</si>
  <si>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</si>
  <si>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</si>
  <si>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</si>
  <si>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</si>
  <si>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</si>
  <si>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</si>
  <si>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</si>
  <si>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</si>
  <si>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</si>
  <si>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</si>
  <si>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</si>
  <si>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</si>
  <si>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</si>
  <si>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</si>
  <si>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</si>
  <si>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</si>
  <si>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</si>
  <si>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</si>
  <si>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</si>
  <si>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</si>
  <si>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</si>
  <si>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</si>
  <si>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</si>
  <si>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</si>
  <si>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</si>
  <si>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</si>
  <si>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</si>
  <si>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</si>
  <si>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</si>
  <si>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</si>
  <si>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</si>
  <si>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</si>
  <si>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</si>
  <si>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</si>
  <si>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</si>
  <si>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</si>
  <si>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</si>
  <si>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</si>
  <si>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</si>
  <si>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</si>
  <si>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</si>
  <si>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</si>
  <si>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</si>
  <si>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</si>
  <si>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</si>
  <si>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</si>
  <si>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</si>
  <si>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</si>
  <si>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</si>
  <si>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</si>
  <si>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</si>
  <si>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</si>
  <si>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</si>
  <si>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</si>
  <si>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</si>
  <si>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</si>
  <si>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</si>
  <si>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</si>
  <si>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</si>
  <si>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</si>
  <si>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</si>
  <si>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</si>
  <si>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</si>
  <si>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</si>
  <si>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</si>
  <si>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</si>
  <si>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</si>
  <si>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</si>
  <si>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</si>
  <si>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</si>
  <si>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</si>
  <si>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</si>
  <si>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</si>
  <si>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</si>
  <si>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</si>
  <si>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</si>
  <si>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</si>
  <si>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</si>
  <si>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</si>
  <si>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</si>
  <si>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</si>
  <si>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</si>
  <si>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</si>
  <si>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</si>
  <si>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</si>
  <si>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</si>
  <si>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</si>
  <si>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</si>
  <si>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</si>
  <si>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</si>
  <si>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</si>
  <si>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</si>
  <si>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</si>
  <si>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</si>
  <si>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</si>
  <si>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</si>
  <si>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</si>
  <si>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</si>
  <si>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</si>
  <si>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</si>
  <si>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</si>
  <si>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</si>
  <si>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</si>
  <si>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</si>
  <si>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</si>
  <si>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</si>
  <si>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</si>
  <si>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</si>
  <si>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</si>
  <si>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</si>
  <si>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</si>
  <si>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</si>
  <si>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</si>
  <si>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</si>
  <si>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</si>
  <si>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</si>
  <si>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</si>
  <si>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</si>
  <si>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</si>
  <si>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</si>
  <si>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</si>
  <si>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</si>
  <si>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</si>
  <si>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</si>
  <si>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</si>
  <si>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</si>
  <si>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</si>
  <si>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</si>
  <si>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</si>
  <si>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</si>
  <si>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</si>
  <si>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</si>
  <si>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</si>
  <si>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</si>
  <si>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</si>
  <si>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</si>
  <si>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</si>
  <si>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</si>
  <si>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</si>
  <si>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</si>
  <si>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</si>
  <si>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</si>
  <si>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</si>
  <si>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</si>
  <si>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</si>
  <si>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</si>
  <si>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</si>
  <si>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</si>
  <si>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</si>
  <si>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</si>
  <si>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</si>
  <si>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</si>
  <si>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</si>
  <si>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</si>
  <si>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</si>
  <si>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</si>
  <si>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</si>
  <si>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</si>
  <si>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</si>
  <si>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</si>
  <si>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</si>
  <si>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</si>
  <si>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</si>
  <si>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</si>
  <si>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</si>
  <si>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</si>
  <si>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</si>
  <si>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</si>
  <si>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</si>
  <si>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</si>
  <si>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</si>
  <si>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</si>
  <si>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</si>
  <si>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</si>
  <si>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</si>
  <si>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</si>
  <si>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</si>
  <si>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</si>
  <si>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</si>
  <si>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</si>
  <si>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</si>
  <si>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</si>
  <si>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</si>
  <si>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</si>
  <si>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</si>
  <si>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</si>
  <si>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</si>
  <si>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</si>
  <si>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</si>
  <si>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</si>
  <si>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</si>
  <si>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</si>
  <si>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</si>
  <si>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</si>
  <si>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</si>
  <si>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</si>
  <si>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</si>
  <si>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</si>
  <si>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</si>
  <si>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</si>
  <si>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</si>
  <si>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</si>
  <si>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</si>
  <si>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</si>
  <si>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</si>
  <si>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</si>
  <si>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</si>
  <si>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</si>
  <si>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</si>
  <si>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</si>
  <si>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</si>
  <si>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</si>
  <si>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</si>
  <si>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</si>
  <si>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</si>
  <si>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</si>
  <si>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</si>
  <si>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</si>
  <si>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</si>
  <si>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</si>
  <si>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</si>
  <si>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</si>
  <si>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</si>
  <si>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</si>
  <si>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</si>
  <si>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</si>
  <si>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</si>
  <si>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</si>
  <si>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</si>
  <si>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</si>
  <si>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</si>
  <si>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</si>
  <si>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</si>
  <si>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</si>
  <si>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</si>
  <si>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</si>
  <si>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</si>
  <si>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</si>
  <si>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</si>
  <si>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</si>
  <si>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</si>
  <si>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</si>
  <si>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</si>
  <si>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</si>
  <si>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</si>
  <si>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</si>
  <si>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</si>
  <si>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</si>
  <si>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</si>
  <si>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</si>
  <si>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</si>
  <si>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</si>
  <si>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</si>
  <si>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</si>
  <si>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</si>
  <si>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</si>
  <si>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</si>
  <si>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</si>
  <si>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</si>
  <si>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</si>
  <si>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</si>
  <si>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</si>
  <si>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</si>
  <si>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</si>
  <si>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</si>
  <si>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</si>
  <si>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</si>
  <si>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</si>
  <si>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</si>
  <si>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</si>
  <si>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</si>
  <si>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</si>
  <si>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</si>
  <si>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</si>
  <si>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</si>
  <si>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</si>
  <si>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</si>
  <si>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</si>
  <si>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</si>
  <si>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</si>
  <si>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</si>
  <si>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</si>
  <si>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</si>
  <si>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</si>
  <si>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</si>
  <si>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</si>
  <si>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</si>
  <si>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</si>
  <si>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</si>
  <si>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</si>
  <si>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</si>
  <si>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</si>
  <si>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</si>
  <si>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</si>
  <si>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</si>
  <si>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</si>
  <si>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</si>
  <si>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</si>
  <si>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</si>
  <si>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</si>
  <si>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</si>
  <si>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</si>
  <si>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</si>
  <si>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</si>
  <si>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</si>
  <si>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</si>
  <si>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</si>
  <si>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</si>
  <si>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</si>
  <si>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</si>
  <si>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</si>
  <si>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</si>
  <si>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</si>
  <si>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</si>
  <si>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</si>
  <si>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</si>
  <si>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</si>
  <si>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</si>
  <si>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</si>
  <si>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</si>
  <si>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</si>
  <si>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</si>
  <si>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</si>
  <si>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</si>
  <si>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</si>
  <si>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</si>
  <si>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</si>
  <si>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</si>
  <si>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</si>
  <si>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</si>
  <si>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</si>
  <si>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</si>
  <si>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</si>
  <si>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</si>
  <si>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</si>
  <si>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</si>
  <si>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</si>
  <si>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</si>
  <si>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</si>
  <si>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</si>
  <si>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</si>
  <si>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</si>
  <si>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</si>
  <si>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</si>
  <si>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</si>
  <si>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</si>
  <si>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</si>
  <si>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</si>
  <si>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</si>
  <si>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</si>
  <si>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</si>
  <si>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</si>
  <si>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</si>
  <si>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</si>
  <si>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</si>
  <si>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</si>
  <si>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</si>
  <si>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</si>
  <si>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</si>
  <si>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</si>
  <si>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</si>
  <si>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</si>
  <si>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</si>
  <si>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</si>
  <si>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</si>
  <si>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</si>
  <si>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</si>
  <si>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</si>
  <si>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</si>
  <si>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</si>
  <si>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</si>
  <si>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</si>
  <si>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</si>
  <si>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</si>
  <si>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</si>
  <si>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</si>
  <si>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</si>
  <si>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</si>
  <si>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</si>
  <si>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</si>
  <si>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</si>
  <si>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</si>
  <si>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</si>
  <si>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</si>
  <si>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</si>
  <si>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</si>
  <si>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</si>
  <si>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</si>
  <si>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</si>
  <si>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</si>
  <si>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</si>
  <si>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</si>
  <si>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</si>
  <si>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</si>
  <si>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</si>
  <si>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</si>
  <si>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</si>
  <si>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</si>
  <si>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</si>
  <si>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</si>
  <si>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</si>
  <si>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</si>
  <si>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</si>
  <si>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</si>
  <si>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</si>
  <si>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</si>
  <si>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</si>
  <si>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</si>
  <si>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</si>
  <si>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</si>
  <si>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</si>
  <si>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</si>
  <si>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</si>
  <si>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</si>
  <si>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</si>
  <si>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</si>
  <si>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</si>
  <si>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</si>
  <si>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</si>
  <si>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</si>
  <si>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</si>
  <si>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</si>
  <si>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</si>
  <si>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</si>
  <si>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</si>
  <si>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</si>
  <si>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</si>
  <si>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</si>
  <si>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</si>
  <si>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</si>
  <si>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</si>
  <si>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</si>
  <si>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</si>
  <si>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</si>
  <si>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</si>
  <si>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</si>
  <si>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</si>
  <si>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</si>
  <si>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</si>
  <si>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</si>
  <si>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</si>
  <si>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</si>
  <si>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</si>
  <si>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</si>
  <si>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</si>
  <si>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</si>
  <si>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</si>
  <si>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</si>
  <si>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</si>
  <si>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</si>
  <si>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</si>
  <si>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</si>
  <si>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</si>
  <si>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</si>
  <si>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</si>
  <si>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</si>
  <si>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</si>
  <si>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</si>
  <si>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</si>
  <si>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</si>
  <si>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</si>
  <si>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</si>
  <si>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</si>
  <si>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</si>
  <si>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</si>
  <si>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</si>
  <si>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</si>
  <si>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</si>
  <si>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</si>
  <si>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</si>
  <si>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</si>
  <si>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</si>
  <si>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</si>
  <si>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</si>
  <si>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</si>
  <si>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</si>
  <si>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</si>
  <si>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</si>
  <si>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</si>
  <si>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</si>
  <si>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</si>
  <si>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</si>
  <si>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</si>
  <si>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</si>
  <si>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</si>
  <si>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</si>
  <si>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</si>
  <si>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</si>
  <si>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</si>
  <si>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</si>
  <si>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</si>
  <si>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</si>
  <si>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</si>
  <si>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</si>
  <si>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</si>
  <si>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</si>
  <si>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</si>
  <si>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</si>
  <si>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</si>
  <si>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</si>
  <si>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</si>
  <si>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</si>
  <si>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</si>
  <si>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</si>
  <si>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</si>
  <si>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</si>
  <si>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</si>
  <si>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</si>
  <si>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</si>
  <si>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</si>
  <si>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</si>
  <si>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</si>
  <si>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</si>
  <si>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</si>
  <si>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</si>
  <si>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</si>
  <si>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</si>
  <si>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</si>
  <si>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</si>
  <si>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</si>
  <si>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</si>
  <si>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</si>
  <si>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</si>
  <si>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</si>
  <si>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</si>
  <si>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</si>
  <si>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</si>
  <si>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</si>
  <si>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</si>
  <si>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</si>
  <si>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</si>
  <si>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</si>
  <si>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</si>
  <si>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</si>
  <si>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</si>
  <si>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</si>
  <si>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</si>
  <si>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</si>
  <si>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</si>
  <si>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</si>
  <si>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</si>
  <si>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</si>
  <si>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</si>
  <si>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</si>
  <si>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</si>
  <si>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</si>
  <si>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</si>
  <si>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</si>
  <si>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</si>
  <si>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</si>
  <si>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</si>
  <si>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</si>
  <si>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</si>
  <si>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</si>
  <si>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</si>
  <si>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</si>
  <si>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</si>
  <si>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</si>
  <si>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</si>
  <si>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</si>
  <si>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</si>
  <si>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</si>
  <si>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</si>
  <si>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</si>
  <si>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</si>
  <si>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</si>
  <si>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</si>
  <si>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</si>
  <si>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</si>
  <si>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</si>
  <si>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</si>
  <si>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</si>
  <si>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</si>
  <si>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</si>
  <si>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</si>
  <si>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</si>
  <si>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</si>
  <si>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</si>
  <si>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</si>
  <si>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</si>
  <si>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</si>
  <si>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</si>
  <si>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</si>
  <si>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</si>
  <si>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</si>
  <si>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</si>
  <si>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</si>
  <si>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</si>
  <si>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</si>
  <si>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</si>
  <si>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</si>
  <si>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</si>
  <si>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</si>
  <si>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</si>
  <si>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</si>
  <si>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</si>
  <si>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</si>
  <si>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</si>
  <si>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</si>
  <si>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</si>
  <si>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</si>
  <si>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</si>
  <si>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</si>
  <si>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</si>
  <si>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</si>
  <si>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</si>
  <si>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</si>
  <si>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</si>
  <si>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</si>
  <si>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</si>
  <si>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</si>
  <si>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</si>
  <si>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</si>
  <si>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</si>
  <si>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</si>
  <si>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</si>
  <si>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</si>
  <si>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</si>
  <si>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</si>
  <si>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</si>
  <si>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</si>
  <si>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</si>
  <si>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</si>
  <si>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</si>
  <si>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</si>
  <si>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</si>
  <si>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</si>
  <si>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</si>
  <si>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</si>
  <si>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</si>
  <si>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</si>
  <si>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</si>
  <si>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</si>
  <si>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</si>
  <si>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</si>
  <si>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</si>
  <si>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</si>
  <si>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</si>
  <si>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</si>
  <si>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</si>
  <si>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</si>
  <si>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</si>
  <si>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</si>
  <si>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</si>
  <si>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</si>
  <si>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</si>
  <si>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</si>
  <si>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</si>
  <si>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</si>
  <si>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</si>
  <si>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</si>
  <si>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</si>
  <si>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</si>
  <si>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</si>
  <si>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</si>
  <si>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</si>
  <si>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</si>
  <si>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</si>
  <si>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</si>
  <si>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</si>
  <si>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</si>
  <si>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</si>
  <si>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</si>
  <si>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</si>
  <si>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</si>
  <si>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</si>
  <si>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</si>
  <si>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</si>
  <si>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</si>
  <si>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</si>
  <si>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</si>
  <si>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</si>
  <si>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</si>
  <si>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</si>
  <si>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</si>
  <si>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</si>
  <si>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</si>
  <si>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</si>
  <si>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</si>
  <si>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</si>
  <si>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</si>
  <si>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</si>
  <si>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</si>
  <si>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</si>
  <si>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</si>
  <si>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</si>
  <si>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</si>
  <si>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</si>
  <si>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</si>
  <si>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</si>
  <si>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</si>
  <si>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</si>
  <si>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</si>
  <si>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</si>
  <si>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</si>
  <si>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</si>
  <si>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</si>
  <si>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</si>
  <si>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</si>
  <si>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</si>
  <si>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</si>
  <si>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</si>
  <si>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</si>
  <si>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</si>
  <si>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</si>
  <si>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</si>
  <si>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</si>
  <si>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</si>
  <si>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</si>
  <si>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</si>
  <si>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</si>
  <si>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</si>
  <si>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</si>
  <si>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</si>
  <si>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</si>
  <si>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</si>
  <si>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</si>
  <si>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</si>
  <si>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</si>
  <si>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</si>
  <si>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</si>
  <si>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</si>
  <si>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</si>
  <si>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</si>
  <si>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</si>
  <si>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</si>
  <si>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</si>
  <si>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</si>
  <si>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</si>
  <si>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</si>
  <si>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</si>
  <si>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</si>
  <si>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</si>
  <si>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</si>
  <si>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</si>
  <si>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</si>
  <si>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</si>
  <si>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</si>
  <si>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</si>
  <si>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</si>
  <si>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</si>
  <si>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</si>
  <si>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</si>
  <si>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</si>
  <si>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</si>
  <si>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</si>
  <si>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</si>
  <si>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</si>
  <si>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</si>
  <si>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</si>
  <si>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</si>
  <si>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</si>
  <si>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</si>
  <si>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</si>
  <si>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</si>
  <si>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</si>
  <si>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</si>
  <si>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</si>
  <si>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</si>
  <si>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</si>
  <si>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</si>
  <si>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</si>
  <si>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</si>
  <si>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</si>
  <si>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</si>
  <si>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</si>
  <si>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</si>
  <si>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</si>
  <si>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</si>
  <si>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</si>
  <si>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</si>
  <si>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</si>
  <si>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</si>
  <si>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</si>
  <si>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</si>
  <si>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</si>
  <si>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</si>
  <si>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</si>
  <si>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</si>
  <si>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</si>
  <si>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</si>
  <si>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</si>
  <si>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</si>
  <si>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</si>
  <si>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</si>
  <si>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</si>
  <si>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</si>
  <si>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</si>
  <si>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</si>
  <si>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</si>
  <si>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</si>
  <si>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</si>
  <si>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</si>
  <si>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</si>
  <si>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</si>
  <si>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</si>
  <si>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</si>
  <si>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</si>
  <si>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</si>
  <si>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</si>
  <si>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</si>
  <si>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</si>
  <si>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</si>
  <si>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</si>
  <si>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</si>
  <si>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</si>
  <si>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</si>
  <si>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</si>
  <si>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</si>
  <si>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</si>
  <si>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</si>
  <si>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</si>
  <si>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</si>
  <si>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</si>
  <si>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</si>
  <si>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</si>
  <si>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</si>
  <si>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</si>
  <si>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</si>
  <si>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</si>
  <si>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</si>
  <si>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</si>
  <si>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</si>
  <si>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</si>
  <si>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</si>
  <si>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</si>
  <si>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</si>
  <si>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</si>
  <si>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</si>
  <si>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</si>
  <si>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</si>
  <si>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</si>
  <si>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</si>
  <si>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</si>
  <si>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</si>
  <si>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</si>
  <si>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</si>
  <si>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</si>
  <si>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</si>
  <si>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</si>
  <si>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</si>
  <si>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</si>
  <si>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</si>
  <si>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</si>
  <si>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</si>
  <si>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</si>
  <si>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</si>
  <si>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</si>
  <si>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</si>
  <si>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</si>
  <si>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</si>
  <si>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</si>
  <si>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</si>
  <si>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</si>
  <si>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</si>
  <si>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</si>
  <si>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</si>
  <si>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</si>
  <si>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</si>
  <si>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</si>
  <si>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</si>
  <si>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</si>
  <si>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</si>
  <si>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</si>
  <si>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</si>
  <si>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</si>
  <si>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</si>
  <si>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</si>
  <si>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</si>
  <si>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</si>
  <si>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</si>
  <si>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</si>
  <si>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</si>
  <si>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</si>
  <si>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</si>
  <si>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</si>
  <si>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</si>
  <si>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</si>
  <si>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</si>
  <si>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</si>
  <si>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</si>
  <si>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</si>
  <si>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</si>
  <si>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</si>
  <si>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</si>
  <si>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</si>
  <si>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</si>
  <si>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</si>
  <si>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</si>
  <si>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</si>
  <si>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</si>
  <si>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</si>
  <si>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</si>
  <si>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</si>
  <si>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</si>
  <si>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</si>
  <si>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</si>
  <si>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</si>
  <si>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</si>
  <si>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</si>
  <si>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</si>
  <si>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</si>
  <si>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</si>
  <si>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</si>
  <si>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</si>
  <si>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</si>
  <si>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</si>
  <si>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</si>
  <si>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</si>
  <si>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</si>
  <si>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</si>
  <si>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</si>
  <si>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</si>
  <si>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</si>
  <si>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</si>
  <si>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</si>
  <si>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</si>
  <si>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</si>
  <si>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</si>
  <si>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</si>
  <si>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</si>
  <si>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</si>
  <si>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</si>
  <si>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</si>
  <si>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</si>
  <si>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</si>
  <si>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</si>
  <si>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</si>
  <si>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</si>
  <si>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</si>
  <si>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</si>
  <si>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</si>
  <si>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</si>
  <si>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</si>
  <si>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</si>
  <si>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</si>
  <si>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</si>
  <si>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</si>
  <si>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</si>
  <si>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</si>
  <si>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</si>
  <si>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</si>
  <si>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</si>
  <si>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</si>
  <si>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</si>
  <si>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</si>
  <si>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</si>
  <si>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</si>
  <si>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</si>
  <si>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</si>
  <si>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</si>
  <si>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</si>
  <si>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</si>
  <si>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</si>
  <si>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</si>
  <si>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</si>
  <si>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</si>
  <si>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</si>
  <si>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</si>
  <si>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</si>
  <si>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</si>
  <si>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</si>
  <si>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</si>
  <si>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</si>
  <si>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</si>
  <si>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</si>
  <si>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</si>
  <si>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</si>
  <si>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</si>
  <si>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</si>
  <si>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</si>
  <si>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</si>
  <si>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</si>
  <si>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</si>
  <si>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</si>
  <si>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</si>
  <si>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</si>
  <si>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</si>
  <si>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</si>
  <si>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</si>
  <si>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</si>
  <si>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</si>
  <si>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</si>
  <si>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</si>
  <si>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</si>
  <si>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</si>
  <si>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</si>
  <si>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</si>
  <si>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</si>
  <si>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</si>
  <si>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</si>
  <si>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</si>
  <si>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</si>
  <si>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</si>
  <si>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</si>
  <si>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</si>
  <si>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</si>
  <si>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</si>
  <si>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</si>
  <si>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</si>
  <si>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</si>
  <si>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</si>
  <si>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</si>
  <si>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</si>
  <si>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</si>
  <si>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</si>
  <si>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</si>
  <si>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</si>
  <si>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</si>
  <si>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</si>
  <si>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</si>
  <si>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</si>
  <si>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</si>
  <si>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</si>
  <si>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</si>
  <si>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</si>
  <si>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</si>
  <si>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</si>
  <si>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</si>
  <si>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</si>
  <si>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</si>
  <si>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</si>
  <si>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</si>
  <si>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</si>
  <si>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</si>
  <si>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</si>
  <si>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</si>
  <si>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</si>
  <si>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</si>
  <si>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</si>
  <si>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</si>
  <si>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</si>
  <si>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</si>
  <si>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</si>
  <si>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</si>
  <si>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</si>
  <si>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</si>
  <si>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</si>
  <si>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</si>
  <si>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</si>
  <si>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</si>
  <si>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</si>
  <si>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</si>
  <si>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</si>
  <si>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</si>
  <si>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</si>
  <si>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</si>
  <si>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</si>
  <si>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</si>
  <si>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</si>
  <si>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</si>
  <si>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</si>
  <si>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</si>
  <si>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</si>
  <si>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</si>
  <si>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</si>
  <si>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</si>
  <si>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</si>
  <si>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</si>
  <si>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</si>
  <si>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</si>
  <si>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</si>
  <si>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</si>
  <si>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</si>
  <si>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</si>
  <si>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</si>
  <si>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</si>
  <si>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</si>
  <si>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</si>
  <si>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</si>
  <si>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</si>
  <si>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</si>
  <si>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</si>
  <si>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</si>
  <si>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</si>
  <si>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</si>
  <si>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</si>
  <si>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</si>
  <si>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</si>
  <si>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</si>
  <si>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</si>
  <si>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</si>
  <si>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</si>
  <si>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</si>
  <si>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</si>
  <si>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</si>
  <si>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</si>
  <si>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</si>
  <si>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</si>
  <si>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</si>
  <si>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</si>
  <si>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</si>
  <si>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</si>
  <si>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</si>
  <si>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</si>
  <si>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</si>
  <si>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</si>
  <si>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</si>
  <si>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</si>
  <si>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</si>
  <si>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</si>
  <si>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</si>
  <si>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</si>
  <si>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</si>
  <si>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</si>
  <si>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</si>
  <si>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</si>
  <si>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</si>
  <si>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</si>
  <si>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</si>
  <si>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</si>
  <si>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</si>
  <si>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</si>
  <si>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</si>
  <si>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</si>
  <si>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</si>
  <si>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</si>
  <si>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</si>
  <si>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</si>
  <si>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</si>
  <si>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</si>
  <si>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</si>
  <si>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</si>
  <si>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</si>
  <si>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</si>
  <si>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</si>
  <si>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</si>
  <si>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</si>
  <si>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</si>
  <si>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</si>
  <si>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</si>
  <si>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</si>
  <si>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</si>
  <si>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</si>
  <si>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</si>
  <si>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</si>
  <si>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</si>
  <si>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</si>
  <si>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</si>
  <si>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</si>
  <si>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</si>
  <si>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</si>
  <si>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</si>
  <si>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</si>
  <si>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</si>
  <si>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</si>
  <si>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</si>
  <si>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</si>
  <si>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</si>
  <si>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</si>
  <si>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</si>
  <si>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</si>
  <si>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</si>
  <si>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</si>
  <si>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</si>
  <si>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</si>
  <si>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</si>
  <si>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</si>
  <si>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</si>
  <si>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</si>
  <si>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</si>
  <si>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</si>
  <si>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</si>
  <si>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</si>
  <si>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</si>
  <si>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</si>
  <si>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</si>
  <si>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</si>
  <si>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</si>
  <si>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</si>
  <si>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</si>
  <si>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</si>
  <si>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</si>
  <si>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</si>
  <si>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</si>
  <si>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</si>
  <si>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</si>
  <si>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</si>
  <si>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</si>
  <si>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</si>
  <si>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</si>
  <si>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</si>
  <si>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</si>
  <si>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</si>
  <si>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</si>
  <si>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</si>
  <si>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</si>
  <si>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</si>
  <si>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</si>
  <si>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</si>
  <si>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</si>
  <si>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</si>
  <si>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</si>
  <si>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</si>
  <si>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</si>
  <si>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</si>
  <si>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</si>
  <si>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</si>
  <si>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</si>
  <si>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</si>
  <si>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</si>
  <si>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</si>
  <si>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</si>
  <si>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</si>
  <si>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</si>
  <si>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</si>
  <si>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</si>
  <si>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</si>
  <si>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</si>
  <si>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</si>
  <si>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</si>
  <si>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</si>
  <si>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</si>
  <si>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</si>
  <si>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</si>
  <si>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</si>
  <si>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</si>
  <si>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</si>
  <si>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</si>
  <si>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</si>
  <si>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</si>
  <si>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</si>
  <si>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</si>
  <si>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</si>
  <si>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</si>
  <si>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</si>
  <si>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</si>
  <si>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</si>
  <si>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</si>
  <si>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</si>
  <si>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</si>
  <si>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</si>
  <si>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</si>
  <si>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</si>
  <si>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</si>
  <si>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</si>
  <si>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</si>
  <si>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</si>
  <si>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</si>
  <si>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</si>
  <si>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</si>
  <si>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</si>
  <si>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</si>
  <si>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</si>
  <si>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</si>
  <si>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</si>
  <si>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</si>
  <si>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</si>
  <si>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</si>
  <si>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</si>
  <si>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</si>
  <si>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</si>
  <si>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</si>
  <si>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</si>
  <si>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</si>
  <si>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</si>
  <si>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</si>
  <si>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</si>
  <si>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</si>
  <si>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</si>
  <si>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</si>
  <si>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</si>
  <si>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</si>
  <si>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</si>
  <si>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</si>
  <si>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</si>
  <si>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</si>
  <si>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</si>
  <si>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</si>
  <si>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</si>
  <si>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</si>
  <si>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</si>
  <si>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</si>
  <si>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</si>
  <si>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</si>
  <si>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</si>
  <si>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</si>
  <si>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</si>
  <si>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</si>
  <si>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</si>
  <si>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</si>
  <si>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</si>
  <si>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</si>
  <si>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</si>
  <si>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</si>
  <si>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</si>
  <si>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</si>
  <si>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</si>
  <si>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</si>
  <si>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</si>
  <si>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</si>
  <si>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</si>
  <si>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</si>
  <si>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</si>
  <si>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</si>
  <si>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</si>
  <si>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</si>
  <si>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</si>
  <si>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</si>
  <si>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</si>
  <si>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</si>
  <si>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</si>
  <si>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</si>
  <si>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</si>
  <si>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</si>
  <si>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</si>
  <si>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</si>
  <si>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</si>
  <si>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</si>
  <si>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</si>
  <si>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</si>
  <si>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</si>
  <si>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</si>
  <si>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</si>
  <si>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</si>
  <si>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</si>
  <si>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</si>
  <si>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</si>
  <si>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</si>
  <si>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</si>
  <si>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</si>
  <si>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</si>
  <si>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</si>
  <si>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</si>
  <si>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</si>
  <si>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</si>
  <si>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</si>
  <si>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</si>
  <si>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</si>
  <si>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</si>
  <si>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</si>
  <si>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</si>
  <si>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</si>
  <si>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</si>
  <si>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</si>
  <si>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</si>
  <si>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</si>
  <si>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</si>
  <si>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</si>
  <si>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</si>
  <si>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</si>
  <si>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</si>
  <si>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</si>
  <si>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</si>
  <si>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</si>
  <si>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</si>
  <si>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</si>
  <si>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</si>
  <si>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</si>
  <si>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</si>
  <si>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</si>
  <si>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</si>
  <si>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</si>
  <si>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</si>
  <si>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</si>
  <si>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</si>
  <si>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</si>
  <si>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</si>
  <si>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</si>
  <si>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</si>
  <si>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</si>
  <si>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</si>
  <si>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</si>
  <si>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</si>
  <si>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</si>
  <si>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</si>
  <si>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</si>
  <si>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</si>
  <si>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</si>
  <si>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</si>
  <si>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</si>
  <si>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</si>
  <si>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</si>
  <si>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</si>
  <si>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</si>
  <si>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</si>
  <si>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</si>
  <si>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</si>
  <si>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</si>
  <si>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</si>
  <si>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</si>
  <si>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</si>
  <si>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</si>
  <si>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</si>
  <si>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</si>
  <si>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</si>
  <si>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</si>
  <si>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</si>
  <si>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</si>
  <si>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</si>
  <si>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</si>
  <si>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</si>
  <si>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</si>
  <si>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</si>
  <si>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</si>
  <si>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</si>
  <si>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</si>
  <si>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</si>
  <si>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</si>
  <si>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</si>
  <si>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</si>
  <si>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</si>
  <si>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</si>
  <si>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</si>
  <si>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</si>
  <si>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</si>
  <si>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</si>
  <si>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</si>
  <si>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</si>
  <si>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</si>
  <si>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</si>
  <si>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</si>
  <si>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</si>
  <si>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</si>
  <si>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</si>
  <si>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</si>
  <si>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</si>
  <si>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</si>
  <si>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</si>
  <si>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</si>
  <si>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</si>
  <si>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</si>
  <si>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</si>
  <si>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</si>
  <si>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</si>
  <si>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</si>
  <si>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</si>
  <si>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</si>
  <si>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</si>
  <si>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</si>
  <si>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</si>
  <si>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</si>
  <si>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</si>
  <si>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</si>
  <si>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</si>
  <si>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</si>
  <si>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</si>
  <si>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</si>
  <si>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</si>
  <si>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</si>
  <si>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</si>
  <si>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</si>
  <si>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</si>
  <si>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</si>
  <si>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</si>
  <si>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</si>
  <si>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</si>
  <si>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</si>
  <si>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</si>
  <si>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</si>
  <si>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</si>
  <si>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</si>
  <si>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</si>
  <si>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</si>
  <si>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</si>
  <si>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</si>
  <si>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</si>
  <si>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</si>
  <si>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</si>
  <si>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</si>
  <si>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</si>
  <si>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</si>
  <si>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</si>
  <si>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</si>
  <si>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</si>
  <si>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</si>
  <si>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</si>
  <si>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</si>
  <si>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</si>
  <si>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</si>
  <si>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</si>
  <si>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</si>
  <si>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</si>
  <si>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</si>
  <si>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</si>
  <si>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</si>
  <si>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</si>
  <si>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</si>
  <si>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</si>
  <si>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</si>
  <si>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</si>
  <si>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</si>
  <si>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</si>
  <si>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</si>
  <si>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</si>
  <si>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</si>
  <si>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</si>
  <si>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</si>
  <si>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</si>
  <si>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</si>
  <si>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</si>
  <si>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</si>
  <si>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</si>
  <si>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</si>
  <si>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</si>
  <si>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</si>
  <si>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</si>
  <si>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</si>
  <si>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</si>
  <si>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</si>
  <si>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</si>
  <si>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</si>
  <si>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</si>
  <si>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</si>
  <si>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</si>
  <si>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</si>
  <si>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</si>
  <si>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</si>
  <si>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</si>
  <si>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</si>
  <si>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</si>
  <si>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</si>
  <si>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</si>
  <si>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</si>
  <si>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</si>
  <si>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</si>
  <si>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</si>
  <si>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</si>
  <si>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</si>
  <si>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</si>
  <si>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</si>
  <si>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</si>
  <si>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</si>
  <si>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</si>
  <si>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</si>
  <si>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</si>
  <si>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</si>
  <si>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</si>
  <si>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</si>
  <si>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</si>
  <si>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</si>
  <si>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</si>
  <si>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</si>
  <si>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</si>
  <si>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</si>
  <si>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</si>
  <si>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</si>
  <si>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</si>
  <si>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</si>
  <si>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</si>
  <si>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</si>
  <si>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</si>
  <si>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</si>
  <si>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</si>
  <si>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</si>
  <si>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</si>
  <si>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</si>
  <si>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</si>
  <si>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</si>
  <si>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</si>
  <si>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</si>
  <si>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</si>
  <si>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</si>
  <si>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</si>
  <si>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</si>
  <si>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</si>
  <si>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</si>
  <si>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</si>
  <si>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</si>
  <si>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</si>
  <si>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</si>
  <si>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</si>
  <si>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</si>
  <si>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</si>
  <si>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</si>
  <si>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</si>
  <si>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</si>
  <si>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</si>
  <si>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</si>
  <si>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</si>
  <si>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</si>
  <si>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</si>
  <si>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</si>
  <si>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</si>
  <si>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</si>
  <si>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</si>
  <si>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</si>
  <si>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</si>
  <si>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</si>
  <si>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</si>
  <si>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</si>
  <si>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</si>
  <si>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</si>
  <si>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</si>
  <si>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</si>
  <si>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</si>
  <si>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</si>
  <si>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</si>
  <si>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</si>
  <si>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</si>
  <si>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</si>
  <si>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</si>
  <si>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</si>
  <si>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</si>
  <si>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</si>
  <si>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</si>
  <si>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</si>
  <si>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</si>
  <si>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</si>
  <si>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</si>
  <si>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</si>
  <si>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</si>
  <si>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</si>
  <si>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</si>
  <si>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</si>
  <si>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</si>
  <si>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</si>
  <si>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</si>
  <si>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</si>
  <si>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</si>
  <si>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</si>
  <si>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</si>
  <si>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</si>
  <si>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</si>
  <si>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</si>
  <si>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</si>
  <si>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</si>
  <si>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</si>
  <si>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</si>
  <si>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</si>
  <si>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</si>
  <si>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</si>
  <si>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</si>
  <si>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</si>
  <si>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</si>
  <si>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</si>
  <si>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</si>
  <si>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</si>
  <si>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</si>
  <si>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</si>
  <si>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</si>
  <si>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</si>
  <si>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</si>
  <si>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</si>
  <si>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</si>
  <si>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</si>
  <si>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</si>
  <si>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</si>
  <si>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</si>
  <si>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</si>
  <si>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</si>
  <si>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</si>
  <si>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</si>
  <si>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</si>
  <si>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</si>
  <si>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</si>
  <si>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</si>
  <si>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</si>
  <si>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</si>
  <si>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</si>
  <si>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</si>
  <si>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</si>
  <si>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</si>
  <si>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</si>
  <si>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</si>
  <si>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</si>
  <si>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</si>
  <si>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</si>
  <si>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</si>
  <si>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</si>
  <si>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</si>
  <si>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</si>
  <si>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</si>
  <si>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</si>
  <si>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</si>
  <si>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</si>
  <si>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</si>
  <si>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</si>
  <si>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</si>
  <si>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</si>
  <si>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</si>
  <si>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</si>
  <si>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</si>
  <si>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</si>
  <si>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</si>
  <si>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</si>
  <si>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</si>
  <si>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</si>
  <si>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</si>
  <si>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</si>
  <si>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</si>
  <si>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</si>
  <si>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</si>
  <si>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</si>
  <si>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</si>
  <si>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</si>
  <si>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</si>
  <si>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</si>
  <si>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</si>
  <si>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</si>
  <si>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</si>
  <si>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</si>
  <si>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</si>
  <si>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</si>
  <si>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</si>
  <si>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</si>
  <si>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</si>
  <si>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</si>
  <si>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</si>
  <si>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</si>
  <si>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</si>
  <si>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</si>
  <si>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</si>
  <si>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</si>
  <si>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</si>
  <si>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</si>
  <si>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</si>
  <si>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</si>
  <si>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</si>
  <si>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</si>
  <si>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</si>
  <si>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</si>
  <si>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</si>
  <si>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</si>
  <si>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</si>
  <si>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</si>
  <si>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</si>
  <si>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</si>
  <si>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</si>
  <si>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</si>
  <si>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</si>
  <si>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</si>
  <si>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</si>
  <si>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</si>
  <si>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</si>
  <si>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</si>
  <si>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</si>
  <si>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</si>
  <si>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</si>
  <si>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</si>
  <si>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</si>
  <si>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</si>
  <si>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</si>
  <si>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</si>
  <si>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</si>
  <si>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</si>
  <si>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</si>
  <si>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</si>
  <si>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</si>
  <si>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</si>
  <si>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</si>
  <si>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</si>
  <si>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</si>
  <si>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</si>
  <si>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</si>
  <si>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</si>
  <si>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</si>
  <si>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</si>
  <si>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</si>
  <si>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</si>
  <si>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</si>
  <si>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</si>
  <si>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</si>
  <si>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</si>
  <si>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</si>
  <si>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</si>
  <si>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</si>
  <si>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</si>
  <si>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</si>
  <si>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</si>
  <si>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</si>
  <si>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</si>
  <si>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</si>
  <si>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</si>
  <si>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</si>
  <si>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</si>
  <si>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</si>
  <si>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</si>
  <si>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</si>
  <si>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</si>
  <si>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</si>
  <si>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</si>
  <si>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</si>
  <si>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</si>
  <si>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</si>
  <si>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</si>
  <si>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</si>
  <si>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</si>
  <si>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</si>
  <si>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</si>
  <si>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</si>
  <si>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</si>
  <si>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</si>
  <si>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</si>
  <si>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</si>
  <si>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</si>
  <si>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</si>
  <si>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</si>
  <si>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</si>
  <si>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</si>
  <si>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</si>
  <si>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</si>
  <si>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</si>
  <si>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</si>
  <si>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</si>
  <si>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</si>
  <si>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</si>
  <si>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</si>
  <si>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</si>
  <si>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</si>
  <si>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</si>
  <si>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</si>
  <si>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</si>
  <si>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</si>
  <si>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</si>
  <si>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</si>
  <si>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</si>
  <si>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</si>
  <si>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</si>
  <si>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</si>
  <si>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</si>
  <si>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</si>
  <si>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</si>
  <si>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</si>
  <si>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</si>
  <si>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</si>
  <si>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</si>
  <si>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</si>
  <si>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</si>
  <si>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</si>
  <si>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</si>
  <si>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</si>
  <si>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</si>
  <si>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</si>
  <si>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</si>
  <si>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</si>
  <si>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</si>
  <si>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</si>
  <si>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</si>
  <si>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</si>
  <si>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</si>
  <si>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</si>
  <si>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</si>
  <si>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</si>
  <si>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</si>
  <si>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</si>
  <si>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</si>
  <si>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</si>
  <si>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</si>
  <si>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</si>
  <si>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</si>
  <si>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</si>
  <si>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</si>
  <si>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</si>
  <si>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</si>
  <si>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</si>
  <si>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</si>
  <si>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</si>
  <si>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</si>
  <si>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</si>
  <si>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</si>
  <si>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</si>
  <si>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</si>
  <si>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</si>
  <si>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</si>
  <si>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</si>
  <si>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</si>
  <si>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</si>
  <si>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</si>
  <si>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</si>
  <si>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</si>
  <si>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</si>
  <si>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</si>
  <si>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</si>
  <si>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</si>
  <si>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</si>
  <si>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</si>
  <si>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</si>
  <si>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</si>
  <si>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</si>
  <si>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</si>
  <si>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</si>
  <si>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</si>
  <si>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</si>
  <si>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</si>
  <si>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</si>
  <si>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</si>
  <si>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</si>
  <si>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</si>
  <si>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</si>
  <si>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</si>
  <si>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</si>
  <si>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</si>
  <si>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</si>
  <si>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</si>
  <si>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</si>
  <si>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</si>
  <si>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</si>
  <si>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</si>
  <si>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</si>
  <si>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</si>
  <si>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</si>
  <si>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</si>
  <si>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</si>
  <si>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</si>
  <si>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</si>
  <si>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</si>
  <si>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</si>
  <si>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</si>
  <si>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</si>
  <si>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</si>
  <si>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</si>
  <si>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</si>
  <si>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</si>
  <si>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</si>
  <si>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</si>
  <si>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</si>
  <si>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</si>
  <si>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</si>
  <si>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</si>
  <si>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</si>
  <si>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</si>
  <si>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</si>
  <si>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</si>
  <si>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</si>
  <si>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</si>
  <si>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</si>
  <si>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</si>
  <si>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</si>
  <si>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</si>
  <si>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</si>
  <si>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</si>
  <si>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</si>
  <si>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</si>
  <si>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</si>
  <si>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</si>
  <si>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</si>
  <si>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</si>
  <si>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</si>
  <si>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</si>
  <si>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</si>
  <si>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</si>
  <si>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</si>
  <si>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</si>
  <si>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</si>
  <si>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</si>
  <si>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</si>
  <si>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</si>
  <si>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</si>
  <si>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</si>
  <si>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</si>
  <si>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</si>
  <si>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</si>
  <si>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</si>
  <si>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</si>
  <si>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</si>
  <si>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</si>
  <si>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</si>
  <si>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</si>
  <si>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</si>
  <si>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</si>
  <si>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</si>
  <si>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</si>
  <si>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</si>
  <si>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</si>
  <si>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</si>
  <si>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</si>
  <si>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</si>
  <si>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</si>
  <si>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</si>
  <si>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</si>
  <si>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</si>
  <si>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</si>
  <si>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</si>
  <si>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</si>
  <si>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</si>
  <si>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</si>
  <si>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</si>
  <si>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</si>
  <si>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</si>
  <si>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</si>
  <si>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</si>
  <si>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</si>
  <si>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</si>
  <si>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</si>
  <si>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</si>
  <si>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</si>
  <si>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</si>
  <si>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</si>
  <si>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</si>
  <si>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</si>
  <si>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</si>
  <si>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</si>
  <si>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</si>
  <si>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</si>
  <si>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</si>
  <si>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</si>
  <si>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</si>
  <si>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</si>
  <si>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</si>
  <si>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</si>
  <si>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</si>
  <si>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</si>
  <si>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</si>
  <si>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</si>
  <si>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</si>
  <si>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</si>
  <si>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</si>
  <si>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</si>
  <si>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</si>
  <si>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</si>
  <si>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</si>
  <si>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</si>
  <si>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</si>
  <si>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</si>
  <si>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</si>
  <si>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</si>
  <si>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</si>
  <si>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</si>
  <si>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</si>
  <si>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</si>
  <si>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</si>
  <si>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</si>
  <si>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</si>
  <si>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</si>
  <si>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</si>
  <si>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</si>
  <si>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</si>
  <si>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</si>
  <si>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</si>
  <si>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</si>
  <si>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</si>
  <si>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</si>
  <si>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</si>
  <si>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</si>
  <si>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</si>
  <si>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</si>
  <si>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</si>
  <si>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</si>
  <si>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</si>
  <si>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</si>
  <si>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</si>
  <si>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</si>
  <si>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</si>
  <si>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</si>
  <si>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</si>
  <si>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</si>
  <si>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</si>
  <si>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</si>
  <si>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</si>
  <si>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</si>
  <si>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</si>
  <si>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</si>
  <si>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</si>
  <si>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</si>
  <si>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</si>
  <si>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</si>
  <si>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</si>
  <si>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</si>
  <si>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</si>
  <si>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</si>
  <si>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</si>
  <si>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</si>
  <si>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</si>
  <si>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</si>
  <si>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</si>
  <si>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</si>
  <si>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</si>
  <si>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</si>
  <si>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</si>
  <si>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</si>
  <si>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</si>
  <si>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</si>
  <si>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</si>
  <si>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</si>
  <si>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</si>
  <si>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</si>
  <si>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</si>
  <si>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</si>
  <si>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</si>
  <si>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</si>
  <si>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</si>
  <si>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</si>
  <si>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</si>
  <si>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</si>
  <si>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</si>
  <si>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</si>
  <si>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</si>
  <si>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</si>
  <si>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</si>
  <si>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</si>
  <si>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</si>
  <si>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</si>
  <si>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</si>
  <si>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</si>
  <si>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</si>
  <si>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</si>
  <si>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</si>
  <si>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</si>
  <si>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</si>
  <si>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</si>
  <si>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</si>
  <si>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</si>
  <si>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</si>
  <si>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</si>
  <si>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</si>
  <si>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</si>
  <si>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</si>
  <si>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</si>
  <si>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</si>
  <si>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</si>
  <si>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</si>
  <si>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</si>
  <si>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</si>
  <si>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</si>
  <si>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</si>
  <si>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</si>
  <si>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</si>
  <si>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</si>
  <si>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</si>
  <si>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</si>
  <si>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</si>
  <si>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</si>
  <si>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</si>
  <si>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</si>
  <si>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</si>
  <si>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</si>
  <si>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</si>
  <si>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</si>
  <si>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</si>
  <si>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</si>
  <si>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</si>
  <si>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</si>
  <si>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</si>
  <si>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</si>
  <si>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</si>
  <si>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</si>
  <si>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</si>
  <si>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</si>
  <si>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</si>
  <si>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</si>
  <si>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</si>
  <si>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</si>
  <si>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</si>
  <si>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</si>
  <si>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</si>
  <si>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</si>
  <si>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</si>
  <si>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</si>
  <si>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</si>
  <si>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</si>
  <si>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</si>
  <si>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</si>
  <si>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</si>
  <si>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</si>
  <si>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</si>
  <si>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</si>
  <si>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</si>
  <si>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</si>
  <si>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</si>
  <si>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</si>
  <si>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</si>
  <si>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</si>
  <si>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</si>
  <si>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</si>
  <si>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</si>
  <si>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</si>
  <si>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</si>
  <si>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</si>
  <si>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</si>
  <si>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</si>
  <si>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</si>
  <si>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</si>
  <si>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</si>
  <si>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</si>
  <si>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</si>
  <si>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</si>
  <si>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</si>
  <si>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</si>
  <si>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</si>
  <si>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</si>
  <si>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</si>
  <si>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</si>
  <si>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</si>
  <si>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</si>
  <si>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</si>
  <si>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</si>
  <si>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</si>
  <si>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</si>
  <si>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</si>
  <si>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</si>
  <si>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</si>
  <si>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</si>
  <si>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</si>
  <si>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</si>
  <si>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</si>
  <si>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</si>
  <si>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</si>
  <si>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</si>
  <si>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</si>
  <si>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</si>
  <si>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</si>
  <si>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</si>
  <si>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</si>
  <si>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</si>
  <si>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</si>
  <si>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</si>
  <si>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</si>
  <si>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</si>
  <si>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</si>
  <si>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</si>
  <si>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</si>
  <si>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</si>
  <si>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</si>
  <si>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</si>
  <si>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</si>
  <si>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</si>
  <si>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</si>
  <si>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</si>
  <si>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</si>
  <si>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</si>
  <si>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</si>
  <si>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</si>
  <si>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</si>
  <si>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</si>
  <si>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</si>
  <si>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</si>
  <si>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</si>
  <si>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</si>
  <si>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</si>
  <si>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</si>
  <si>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</si>
  <si>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</si>
  <si>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</si>
  <si>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</si>
  <si>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</si>
  <si>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</si>
  <si>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</si>
  <si>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</si>
  <si>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</si>
  <si>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</si>
  <si>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</si>
  <si>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</si>
  <si>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</si>
  <si>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</si>
  <si>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</si>
  <si>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</si>
  <si>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</si>
  <si>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</si>
  <si>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</si>
  <si>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</si>
  <si>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</si>
  <si>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</si>
  <si>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</si>
  <si>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</si>
  <si>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</si>
  <si>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</si>
  <si>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</si>
  <si>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</si>
  <si>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</si>
  <si>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</si>
  <si>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</si>
  <si>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</si>
  <si>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</si>
  <si>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</si>
  <si>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</si>
  <si>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</si>
  <si>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</si>
  <si>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</si>
  <si>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</si>
  <si>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</si>
  <si>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</si>
  <si>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</si>
  <si>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</si>
  <si>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</si>
  <si>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</si>
  <si>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</si>
  <si>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</si>
  <si>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</si>
  <si>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</si>
  <si>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</si>
  <si>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</si>
  <si>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</si>
  <si>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</si>
  <si>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</si>
  <si>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</si>
  <si>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</si>
  <si>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</si>
  <si>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</si>
  <si>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</si>
  <si>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</si>
  <si>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</si>
  <si>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</si>
  <si>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</si>
  <si>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</si>
  <si>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</si>
  <si>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</si>
  <si>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</si>
  <si>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</si>
  <si>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</si>
  <si>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</si>
  <si>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</si>
  <si>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</si>
  <si>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</si>
  <si>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</si>
  <si>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</si>
  <si>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</si>
  <si>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</si>
  <si>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</si>
  <si>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</si>
  <si>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</si>
  <si>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</si>
  <si>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</si>
  <si>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</si>
  <si>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</si>
  <si>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</si>
  <si>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</si>
  <si>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</si>
  <si>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</si>
  <si>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</si>
  <si>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</si>
  <si>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</si>
  <si>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</si>
  <si>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</si>
  <si>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</si>
  <si>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</si>
  <si>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</si>
  <si>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</si>
  <si>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</si>
  <si>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</si>
  <si>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</si>
  <si>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</si>
  <si>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</si>
  <si>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</si>
  <si>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</si>
  <si>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</si>
  <si>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</si>
  <si>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</si>
  <si>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</si>
  <si>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</si>
  <si>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</si>
  <si>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</si>
  <si>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</si>
  <si>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</si>
  <si>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</si>
  <si>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</si>
  <si>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</si>
  <si>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</si>
  <si>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</si>
  <si>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</si>
  <si>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</si>
  <si>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</si>
  <si>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</si>
  <si>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</si>
  <si>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</si>
  <si>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</si>
  <si>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</si>
  <si>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</si>
  <si>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</si>
  <si>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</si>
  <si>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</si>
  <si>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</si>
  <si>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</si>
  <si>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</si>
  <si>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</si>
  <si>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</si>
  <si>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</si>
  <si>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</si>
  <si>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</si>
  <si>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</si>
  <si>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</si>
  <si>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</si>
  <si>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</si>
  <si>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</si>
  <si>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</si>
  <si>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</si>
  <si>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</si>
  <si>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</si>
  <si>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</si>
  <si>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</si>
  <si>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</si>
  <si>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</si>
  <si>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</si>
  <si>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</si>
  <si>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</si>
  <si>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</si>
  <si>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</si>
  <si>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</si>
  <si>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</si>
  <si>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</si>
  <si>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</si>
  <si>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</si>
  <si>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</si>
  <si>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</si>
  <si>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</si>
  <si>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</si>
  <si>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</si>
  <si>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</si>
  <si>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</si>
  <si>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</si>
  <si>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</si>
  <si>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</si>
  <si>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</si>
  <si>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</si>
  <si>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</si>
  <si>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</si>
  <si>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</si>
  <si>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</si>
  <si>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</si>
  <si>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</si>
  <si>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</si>
  <si>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</si>
  <si>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</si>
  <si>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</si>
  <si>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</si>
  <si>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</si>
  <si>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</si>
  <si>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</si>
  <si>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</si>
  <si>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</si>
  <si>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</si>
  <si>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</si>
  <si>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</si>
  <si>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</si>
  <si>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</si>
  <si>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</si>
  <si>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</si>
  <si>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</si>
  <si>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</si>
  <si>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</si>
  <si>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</si>
  <si>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</si>
  <si>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</si>
  <si>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</si>
  <si>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</si>
  <si>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</si>
  <si>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</si>
  <si>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</si>
  <si>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</si>
  <si>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</si>
  <si>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</si>
  <si>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</si>
  <si>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</si>
  <si>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</si>
  <si>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</si>
  <si>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</si>
  <si>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</si>
  <si>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</si>
  <si>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</si>
  <si>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</si>
  <si>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</si>
  <si>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</si>
  <si>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</si>
  <si>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</si>
  <si>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</si>
  <si>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</si>
  <si>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</si>
  <si>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</si>
  <si>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</si>
  <si>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</si>
  <si>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</si>
  <si>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</si>
  <si>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</si>
  <si>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</si>
  <si>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</si>
  <si>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</si>
  <si>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</si>
  <si>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</si>
  <si>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</si>
  <si>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</si>
  <si>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</si>
  <si>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</si>
  <si>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</si>
  <si>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</si>
  <si>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</si>
  <si>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</si>
  <si>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</si>
  <si>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</si>
  <si>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</si>
  <si>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</si>
  <si>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</si>
  <si>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</si>
  <si>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</si>
  <si>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</si>
  <si>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</si>
  <si>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</si>
  <si>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</si>
  <si>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</si>
  <si>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</si>
  <si>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</si>
  <si>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</si>
  <si>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</si>
  <si>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</si>
  <si>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</si>
  <si>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</si>
  <si>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</si>
  <si>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</si>
  <si>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</si>
  <si>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</si>
  <si>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</si>
  <si>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</si>
  <si>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</si>
  <si>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</si>
  <si>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</si>
  <si>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</si>
  <si>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</si>
  <si>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</si>
  <si>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</si>
  <si>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</si>
  <si>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</si>
  <si>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</si>
  <si>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</si>
  <si>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</si>
  <si>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</si>
  <si>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</si>
  <si>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</si>
  <si>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</si>
  <si>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</si>
  <si>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</si>
  <si>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</si>
  <si>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</si>
  <si>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</si>
  <si>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</si>
  <si>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</si>
  <si>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</si>
  <si>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</si>
  <si>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</si>
  <si>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</si>
  <si>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</si>
  <si>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</si>
  <si>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</si>
  <si>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</si>
  <si>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</si>
  <si>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</si>
  <si>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</si>
  <si>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</si>
  <si>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</si>
  <si>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</si>
  <si>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</si>
  <si>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</si>
  <si>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</si>
  <si>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</si>
  <si>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</si>
  <si>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</si>
  <si>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</si>
  <si>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</si>
  <si>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</si>
  <si>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</si>
  <si>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</si>
  <si>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</si>
  <si>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</si>
  <si>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</si>
  <si>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</si>
  <si>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</si>
  <si>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</si>
  <si>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</si>
  <si>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</si>
  <si>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</si>
  <si>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</si>
  <si>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</si>
  <si>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</si>
  <si>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</si>
  <si>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</si>
  <si>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</si>
  <si>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</si>
  <si>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</si>
  <si>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</si>
  <si>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</si>
  <si>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</si>
  <si>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</si>
  <si>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</si>
  <si>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</si>
  <si>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</si>
  <si>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</si>
  <si>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</si>
  <si>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</si>
  <si>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</si>
  <si>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</si>
  <si>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</si>
  <si>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</si>
  <si>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</si>
  <si>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</si>
  <si>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</si>
  <si>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</si>
  <si>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</si>
  <si>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</si>
  <si>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</si>
  <si>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</si>
  <si>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</si>
  <si>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</si>
  <si>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</si>
  <si>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</si>
  <si>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</si>
  <si>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</si>
  <si>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</si>
  <si>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</si>
  <si>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</si>
  <si>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</si>
  <si>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</si>
  <si>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</si>
  <si>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</si>
  <si>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</si>
  <si>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</si>
  <si>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</si>
  <si>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</si>
  <si>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</si>
  <si>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</si>
  <si>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</si>
  <si>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</si>
  <si>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</si>
  <si>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</si>
  <si>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</si>
  <si>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</si>
  <si>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</si>
  <si>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</si>
  <si>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</si>
  <si>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</si>
  <si>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</si>
  <si>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</si>
  <si>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</si>
  <si>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</si>
  <si>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</si>
  <si>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</si>
  <si>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</si>
  <si>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</si>
  <si>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</si>
  <si>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</si>
  <si>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</si>
  <si>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</si>
  <si>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</si>
  <si>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</si>
  <si>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</si>
  <si>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</si>
  <si>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</si>
  <si>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</si>
  <si>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</si>
  <si>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</si>
  <si>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</si>
  <si>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</si>
  <si>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</si>
  <si>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</si>
  <si>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</si>
  <si>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</si>
  <si>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</si>
  <si>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</si>
  <si>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</si>
  <si>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</si>
  <si>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</si>
  <si>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</si>
  <si>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</si>
  <si>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</si>
  <si>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</si>
  <si>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</si>
  <si>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</si>
  <si>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</si>
  <si>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</si>
  <si>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</si>
  <si>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</si>
  <si>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</si>
  <si>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</si>
  <si>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</si>
  <si>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</si>
  <si>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</si>
  <si>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</si>
  <si>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</si>
  <si>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</si>
  <si>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</si>
  <si>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</si>
  <si>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</si>
  <si>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</si>
  <si>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</si>
  <si>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</si>
  <si>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</si>
  <si>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</si>
  <si>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</si>
  <si>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</si>
  <si>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</si>
  <si>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</si>
  <si>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</si>
  <si>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</si>
  <si>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</si>
  <si>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</si>
  <si>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</si>
  <si>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</si>
  <si>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</si>
  <si>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</si>
  <si>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</si>
  <si>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</si>
  <si>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</si>
  <si>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</si>
  <si>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</si>
  <si>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</si>
  <si>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</si>
  <si>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</si>
  <si>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</si>
  <si>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</si>
  <si>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</si>
  <si>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</si>
  <si>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</si>
  <si>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</si>
  <si>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</si>
  <si>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</si>
  <si>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</si>
  <si>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</si>
  <si>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</si>
  <si>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</si>
  <si>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</si>
  <si>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</si>
  <si>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</si>
  <si>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</si>
  <si>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</si>
  <si>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</si>
  <si>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</si>
  <si>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</si>
  <si>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</si>
  <si>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</si>
  <si>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</si>
  <si>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</si>
  <si>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</si>
  <si>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</si>
  <si>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</si>
  <si>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</si>
  <si>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</si>
  <si>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</si>
  <si>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</si>
  <si>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</si>
  <si>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</si>
  <si>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</si>
  <si>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</si>
  <si>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</si>
  <si>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</si>
  <si>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</si>
  <si>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</si>
  <si>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</si>
  <si>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</si>
  <si>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</si>
  <si>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</si>
  <si>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</si>
  <si>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</si>
  <si>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</si>
  <si>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</si>
  <si>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</si>
  <si>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</si>
  <si>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</si>
  <si>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</si>
  <si>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</si>
  <si>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</si>
  <si>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</si>
  <si>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</si>
  <si>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</si>
  <si>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</si>
  <si>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</si>
  <si>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</si>
  <si>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</si>
  <si>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</si>
  <si>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</si>
  <si>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</si>
  <si>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</si>
  <si>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</si>
  <si>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</si>
  <si>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</si>
  <si>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</si>
  <si>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</si>
  <si>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</si>
  <si>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</si>
  <si>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</si>
  <si>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</si>
  <si>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</si>
  <si>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</si>
  <si>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</si>
  <si>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</si>
  <si>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</si>
  <si>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</si>
  <si>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</si>
  <si>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</si>
  <si>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</si>
  <si>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</si>
  <si>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</si>
  <si>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</si>
  <si>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</si>
  <si>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</si>
  <si>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</si>
  <si>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</si>
  <si>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</si>
  <si>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</si>
  <si>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</si>
  <si>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</si>
  <si>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</si>
  <si>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</si>
  <si>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</si>
  <si>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</si>
  <si>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</si>
  <si>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</si>
  <si>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</si>
  <si>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</si>
  <si>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</si>
  <si>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</si>
  <si>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</si>
  <si>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</si>
  <si>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</si>
  <si>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</si>
  <si>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</si>
  <si>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</si>
  <si>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</si>
  <si>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</si>
  <si>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</si>
  <si>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</si>
  <si>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</si>
  <si>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</si>
  <si>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</si>
  <si>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</si>
  <si>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</si>
  <si>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</si>
  <si>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</si>
  <si>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</si>
  <si>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</si>
  <si>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</si>
  <si>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</si>
  <si>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</si>
  <si>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</si>
  <si>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</si>
  <si>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</si>
  <si>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</si>
  <si>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</si>
  <si>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</si>
  <si>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</si>
  <si>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</si>
  <si>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</si>
  <si>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</si>
  <si>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</si>
  <si>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</si>
  <si>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</si>
  <si>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</si>
  <si>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</si>
  <si>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</si>
  <si>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</si>
  <si>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</si>
  <si>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</si>
  <si>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</si>
  <si>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</si>
  <si>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</si>
  <si>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</si>
  <si>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</si>
  <si>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</si>
  <si>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</si>
  <si>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</si>
  <si>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</si>
  <si>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</si>
  <si>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</si>
  <si>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</si>
  <si>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</si>
  <si>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</si>
  <si>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</si>
  <si>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</si>
  <si>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</si>
  <si>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</si>
  <si>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</si>
  <si>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</si>
  <si>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</si>
  <si>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</si>
  <si>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</si>
  <si>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</si>
  <si>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</si>
  <si>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</si>
  <si>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</si>
  <si>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</si>
  <si>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</si>
  <si>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</si>
  <si>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</si>
  <si>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</si>
  <si>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</si>
  <si>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</si>
  <si>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</si>
  <si>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</si>
  <si>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</si>
  <si>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</si>
  <si>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</si>
  <si>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</si>
  <si>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</si>
  <si>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</si>
  <si>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</si>
  <si>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</si>
  <si>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</si>
  <si>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</si>
  <si>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</si>
  <si>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</si>
  <si>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</si>
  <si>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</si>
  <si>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</si>
  <si>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</si>
  <si>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</si>
  <si>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</si>
  <si>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</si>
  <si>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</si>
  <si>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</si>
  <si>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</si>
  <si>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</si>
  <si>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</si>
  <si>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</si>
  <si>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</si>
  <si>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</si>
  <si>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</si>
  <si>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</si>
  <si>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</si>
  <si>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</si>
  <si>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</si>
  <si>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</si>
  <si>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</si>
  <si>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</si>
  <si>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</si>
  <si>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</si>
  <si>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</si>
  <si>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</si>
  <si>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</si>
  <si>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</si>
  <si>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</si>
  <si>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</si>
  <si>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</si>
  <si>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</si>
  <si>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</si>
  <si>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</si>
  <si>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</si>
  <si>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</si>
  <si>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</si>
  <si>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</si>
  <si>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</si>
  <si>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</si>
  <si>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</si>
  <si>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</si>
  <si>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</si>
  <si>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</si>
  <si>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</si>
  <si>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</si>
  <si>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</si>
  <si>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</si>
  <si>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</si>
  <si>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</si>
  <si>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</si>
  <si>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</si>
  <si>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</si>
  <si>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</si>
  <si>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</si>
  <si>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</si>
  <si>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</si>
  <si>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</si>
  <si>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</si>
  <si>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</si>
  <si>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</si>
  <si>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</si>
  <si>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</si>
  <si>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</si>
  <si>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</si>
  <si>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</si>
  <si>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</si>
  <si>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</si>
  <si>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</si>
  <si>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</si>
  <si>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</si>
  <si>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</si>
  <si>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</si>
  <si>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</si>
  <si>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</si>
  <si>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</si>
  <si>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</si>
  <si>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</si>
  <si>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</si>
  <si>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</si>
  <si>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</si>
  <si>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</si>
  <si>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</si>
  <si>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</si>
  <si>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</si>
  <si>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</si>
  <si>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</si>
  <si>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</si>
  <si>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</si>
  <si>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</si>
  <si>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</si>
  <si>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</si>
  <si>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</si>
  <si>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</si>
  <si>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</si>
  <si>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</si>
  <si>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</si>
  <si>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</si>
  <si>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</si>
  <si>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</si>
  <si>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</si>
  <si>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</si>
  <si>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</si>
  <si>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</si>
  <si>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</si>
  <si>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</si>
  <si>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</si>
  <si>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</si>
  <si>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</si>
  <si>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</si>
  <si>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</si>
  <si>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</si>
  <si>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</si>
  <si>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</si>
  <si>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</si>
  <si>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</si>
  <si>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</si>
  <si>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</si>
  <si>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</si>
  <si>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</si>
  <si>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</si>
  <si>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</si>
  <si>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</si>
  <si>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</si>
  <si>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</si>
  <si>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</si>
  <si>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</si>
  <si>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</si>
  <si>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</si>
  <si>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</si>
  <si>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</si>
  <si>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</si>
  <si>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</si>
  <si>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</si>
  <si>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</si>
  <si>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</si>
  <si>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</si>
  <si>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</si>
  <si>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</si>
  <si>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</si>
  <si>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</si>
  <si>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</si>
  <si>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</si>
  <si>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</si>
  <si>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</si>
  <si>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</si>
  <si>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</si>
  <si>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</si>
  <si>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</si>
  <si>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</si>
  <si>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</si>
  <si>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</si>
  <si>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</si>
  <si>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</si>
  <si>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</si>
  <si>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</si>
  <si>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</si>
  <si>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</si>
  <si>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</si>
  <si>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</si>
  <si>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</si>
  <si>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</si>
  <si>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</si>
  <si>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</si>
  <si>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</si>
  <si>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</si>
  <si>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</si>
  <si>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</si>
  <si>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</si>
  <si>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</si>
  <si>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</si>
  <si>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</si>
  <si>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</si>
  <si>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</si>
  <si>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</si>
  <si>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</si>
  <si>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</si>
  <si>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</si>
  <si>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</si>
  <si>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</si>
  <si>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</si>
  <si>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</si>
  <si>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</si>
  <si>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</si>
  <si>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</si>
  <si>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</si>
  <si>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</si>
  <si>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</si>
  <si>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</si>
  <si>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</si>
  <si>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</si>
  <si>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</si>
  <si>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</si>
  <si>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</si>
  <si>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</si>
  <si>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</si>
  <si>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</si>
  <si>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</si>
  <si>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</si>
  <si>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</si>
  <si>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</si>
  <si>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</si>
  <si>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</si>
  <si>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</si>
  <si>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</si>
  <si>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</si>
  <si>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</si>
  <si>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</si>
  <si>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</si>
  <si>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</si>
  <si>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</si>
  <si>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</si>
  <si>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</si>
  <si>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</si>
  <si>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</si>
  <si>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</si>
  <si>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</si>
  <si>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</si>
  <si>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</si>
  <si>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</si>
  <si>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</si>
  <si>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</si>
  <si>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</si>
  <si>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</si>
  <si>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</si>
  <si>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</si>
  <si>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</si>
  <si>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</si>
  <si>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</si>
  <si>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</si>
  <si>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</si>
  <si>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</si>
  <si>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</si>
  <si>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</si>
  <si>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</si>
  <si>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</si>
  <si>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</si>
  <si>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</si>
  <si>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</si>
  <si>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</si>
  <si>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</si>
  <si>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</si>
  <si>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</si>
  <si>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</si>
  <si>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</si>
  <si>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</si>
  <si>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</si>
  <si>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</si>
  <si>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</si>
  <si>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</si>
  <si>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</si>
  <si>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</si>
  <si>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</si>
  <si>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</si>
  <si>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</si>
  <si>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</si>
  <si>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</si>
  <si>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</si>
  <si>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</si>
  <si>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</si>
  <si>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</si>
  <si>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</si>
  <si>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</si>
  <si>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</si>
  <si>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</si>
  <si>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</si>
  <si>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</si>
  <si>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</si>
  <si>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</si>
  <si>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</si>
  <si>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</si>
  <si>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</si>
  <si>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</si>
  <si>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</si>
  <si>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</si>
  <si>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</si>
  <si>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</si>
  <si>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</si>
  <si>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</si>
  <si>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</si>
  <si>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</si>
  <si>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</si>
  <si>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</si>
  <si>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</si>
  <si>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</si>
  <si>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</si>
  <si>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</si>
  <si>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</si>
  <si>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</si>
  <si>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</si>
  <si>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</si>
  <si>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</si>
  <si>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</si>
  <si>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</si>
  <si>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</si>
  <si>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</si>
  <si>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</si>
  <si>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</si>
  <si>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</si>
  <si>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</si>
  <si>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</si>
  <si>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</si>
  <si>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</si>
  <si>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</si>
  <si>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</si>
  <si>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</si>
  <si>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</si>
  <si>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</si>
  <si>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</si>
  <si>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</si>
  <si>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</si>
  <si>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</si>
  <si>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</si>
  <si>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</si>
  <si>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</si>
  <si>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</si>
  <si>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</si>
  <si>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</si>
  <si>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</si>
  <si>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</si>
  <si>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</si>
  <si>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</si>
  <si>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</si>
  <si>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</si>
  <si>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</si>
  <si>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</si>
  <si>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</si>
  <si>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</si>
  <si>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</si>
  <si>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</si>
  <si>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</si>
  <si>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</si>
  <si>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</si>
  <si>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</si>
  <si>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</si>
  <si>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</si>
  <si>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</si>
  <si>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</si>
  <si>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</si>
  <si>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</si>
  <si>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</si>
  <si>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</si>
  <si>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</si>
  <si>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</si>
  <si>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</si>
  <si>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</si>
  <si>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</si>
  <si>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</si>
  <si>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</si>
  <si>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</si>
  <si>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</si>
  <si>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</si>
  <si>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</si>
  <si>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</si>
  <si>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</si>
  <si>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</si>
  <si>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</si>
  <si>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</si>
  <si>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</si>
  <si>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</si>
  <si>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</si>
  <si>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</si>
  <si>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</si>
  <si>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</si>
  <si>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</si>
  <si>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</si>
  <si>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</si>
  <si>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</si>
  <si>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</si>
  <si>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</si>
  <si>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</si>
  <si>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</si>
  <si>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</si>
  <si>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</si>
  <si>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</si>
  <si>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</si>
  <si>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</si>
  <si>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</si>
  <si>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</si>
  <si>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</si>
  <si>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</si>
  <si>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</si>
  <si>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</si>
  <si>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</si>
  <si>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</si>
  <si>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</si>
  <si>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</si>
  <si>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</si>
  <si>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</si>
  <si>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</si>
  <si>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</si>
  <si>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</si>
  <si>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</si>
  <si>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</si>
  <si>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</si>
  <si>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</si>
  <si>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</si>
  <si>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</si>
  <si>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</si>
  <si>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</si>
  <si>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</si>
  <si>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</si>
  <si>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</si>
  <si>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</si>
  <si>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</si>
  <si>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</si>
  <si>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</si>
  <si>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</si>
  <si>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</si>
  <si>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</si>
  <si>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</si>
  <si>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</si>
  <si>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</si>
  <si>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</si>
  <si>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</si>
  <si>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</si>
  <si>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</si>
  <si>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</si>
  <si>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</si>
  <si>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</si>
  <si>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</si>
  <si>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</si>
  <si>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</si>
  <si>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</si>
  <si>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</si>
  <si>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</si>
  <si>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</si>
  <si>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</si>
  <si>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</si>
  <si>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</si>
  <si>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</si>
  <si>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</si>
  <si>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</si>
  <si>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</si>
  <si>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</si>
  <si>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</si>
  <si>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</si>
  <si>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</si>
  <si>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</si>
  <si>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</si>
  <si>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</si>
  <si>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</si>
  <si>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</si>
  <si>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</si>
  <si>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</si>
  <si>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</si>
  <si>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</si>
  <si>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</si>
  <si>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</si>
  <si>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</si>
  <si>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</si>
  <si>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</si>
  <si>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</si>
  <si>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</si>
  <si>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</si>
  <si>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</si>
  <si>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</si>
  <si>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</si>
  <si>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</si>
  <si>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</si>
  <si>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</si>
  <si>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</si>
  <si>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</si>
  <si>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</si>
  <si>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</si>
  <si>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</si>
  <si>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</si>
  <si>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</si>
  <si>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</si>
  <si>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</si>
  <si>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</si>
  <si>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</si>
  <si>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</si>
  <si>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</si>
  <si>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</si>
  <si>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</si>
  <si>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</si>
  <si>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</si>
  <si>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</si>
  <si>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</si>
  <si>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</si>
  <si>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</si>
  <si>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</si>
  <si>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</si>
  <si>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</si>
  <si>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</si>
  <si>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</si>
  <si>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</si>
  <si>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</si>
  <si>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</si>
  <si>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</si>
  <si>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</si>
  <si>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</si>
  <si>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</si>
  <si>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</si>
  <si>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</si>
  <si>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</si>
  <si>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</si>
  <si>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</si>
  <si>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</si>
  <si>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</si>
  <si>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</si>
  <si>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</si>
  <si>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</si>
  <si>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</si>
  <si>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</si>
  <si>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</si>
  <si>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</si>
  <si>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</si>
  <si>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</si>
  <si>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</si>
  <si>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</si>
  <si>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</si>
  <si>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</si>
  <si>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</si>
  <si>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</si>
  <si>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</si>
  <si>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</si>
  <si>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</si>
  <si>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</si>
  <si>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</si>
  <si>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</si>
  <si>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</si>
  <si>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</si>
  <si>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</si>
  <si>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</si>
  <si>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</si>
  <si>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</si>
  <si>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</si>
  <si>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</si>
  <si>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</si>
  <si>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</si>
  <si>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</si>
  <si>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</si>
  <si>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</si>
  <si>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</si>
  <si>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</si>
  <si>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</si>
  <si>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</si>
  <si>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</si>
  <si>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</si>
  <si>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</si>
  <si>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</si>
  <si>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</si>
  <si>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</si>
  <si>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</si>
  <si>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</si>
  <si>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</si>
  <si>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</si>
  <si>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</si>
  <si>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</si>
  <si>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</si>
  <si>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</si>
  <si>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</si>
  <si>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</si>
  <si>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</si>
  <si>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</si>
  <si>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</si>
  <si>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</si>
  <si>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</si>
  <si>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</si>
  <si>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</si>
  <si>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</si>
  <si>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</si>
  <si>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</si>
  <si>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</si>
  <si>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</si>
  <si>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</si>
  <si>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</si>
  <si>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</si>
  <si>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</si>
  <si>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</si>
  <si>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</si>
  <si>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</si>
  <si>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</si>
  <si>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</si>
  <si>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</si>
  <si>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</si>
  <si>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</si>
  <si>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</si>
  <si>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</si>
  <si>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</si>
  <si>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</si>
  <si>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</si>
  <si>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</si>
  <si>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</si>
  <si>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</si>
  <si>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</si>
  <si>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</si>
  <si>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</si>
  <si>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</si>
  <si>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</si>
  <si>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</si>
  <si>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</si>
  <si>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</si>
  <si>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</si>
  <si>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</si>
  <si>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</si>
  <si>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</si>
  <si>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</si>
  <si>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</si>
  <si>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</si>
  <si>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</si>
  <si>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</si>
  <si>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</si>
  <si>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</si>
  <si>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</si>
  <si>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</si>
  <si>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</si>
  <si>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</si>
  <si>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</si>
  <si>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</si>
  <si>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</si>
  <si>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</si>
  <si>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</si>
  <si>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</si>
  <si>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</si>
  <si>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</si>
  <si>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</si>
  <si>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</si>
  <si>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</si>
  <si>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</si>
  <si>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</si>
  <si>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</si>
  <si>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</si>
  <si>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</si>
  <si>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</si>
  <si>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</si>
  <si>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</si>
  <si>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</si>
  <si>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</si>
  <si>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</si>
  <si>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</si>
  <si>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</si>
  <si>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</si>
  <si>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</si>
  <si>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</si>
  <si>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</si>
  <si>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</si>
  <si>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</si>
  <si>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</si>
  <si>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</si>
  <si>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</si>
  <si>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</si>
  <si>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</si>
  <si>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</si>
  <si>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</si>
  <si>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</si>
  <si>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</si>
  <si>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</si>
  <si>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</si>
  <si>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</si>
  <si>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</si>
  <si>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</si>
  <si>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</si>
  <si>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</si>
  <si>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</si>
  <si>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</si>
  <si>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</si>
  <si>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</si>
  <si>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</si>
  <si>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</si>
  <si>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</si>
  <si>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</si>
  <si>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</si>
  <si>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</si>
  <si>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</si>
  <si>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</si>
  <si>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</si>
  <si>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</si>
  <si>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</si>
  <si>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</si>
  <si>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</si>
  <si>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</si>
  <si>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</si>
  <si>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</si>
  <si>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</si>
  <si>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</si>
  <si>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</si>
  <si>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</si>
  <si>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</si>
  <si>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</si>
  <si>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</si>
  <si>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</si>
  <si>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</si>
  <si>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</si>
  <si>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</si>
  <si>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</si>
  <si>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</si>
  <si>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</si>
  <si>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</si>
  <si>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</si>
  <si>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</si>
  <si>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</si>
  <si>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</si>
  <si>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</si>
  <si>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</si>
  <si>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</si>
  <si>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</si>
  <si>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</si>
  <si>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</si>
  <si>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</si>
  <si>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</si>
  <si>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</si>
  <si>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</si>
  <si>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</si>
  <si>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</si>
  <si>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</si>
  <si>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</si>
  <si>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</si>
  <si>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</si>
  <si>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</si>
  <si>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</si>
  <si>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</si>
  <si>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</si>
  <si>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</si>
  <si>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</si>
  <si>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</si>
  <si>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</si>
  <si>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</si>
  <si>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</si>
  <si>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</si>
  <si>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</si>
  <si>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</si>
  <si>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</si>
  <si>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</si>
  <si>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</si>
  <si>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</si>
  <si>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</si>
  <si>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</si>
  <si>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</si>
  <si>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</si>
  <si>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</si>
  <si>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</si>
  <si>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</si>
  <si>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</si>
  <si>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</si>
  <si>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</si>
  <si>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</si>
  <si>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</si>
  <si>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</si>
  <si>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</si>
  <si>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</si>
  <si>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</si>
  <si>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</si>
  <si>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</si>
  <si>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</si>
  <si>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</si>
  <si>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</si>
  <si>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</si>
  <si>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</si>
  <si>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</si>
  <si>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</si>
  <si>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</si>
  <si>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</si>
  <si>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</si>
  <si>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</si>
  <si>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</si>
  <si>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</si>
  <si>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</si>
  <si>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</si>
  <si>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</si>
  <si>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</si>
  <si>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</si>
  <si>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</si>
  <si>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</si>
  <si>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</si>
  <si>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</si>
  <si>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</si>
  <si>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</si>
  <si>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</si>
  <si>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</si>
  <si>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</si>
  <si>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</si>
  <si>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</si>
  <si>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</si>
  <si>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</si>
  <si>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</si>
  <si>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</si>
  <si>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</si>
  <si>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</si>
  <si>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</si>
  <si>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</si>
  <si>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</si>
  <si>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</si>
  <si>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</si>
  <si>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</si>
  <si>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</si>
  <si>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</si>
  <si>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</si>
  <si>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</si>
  <si>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</si>
  <si>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</si>
  <si>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</si>
  <si>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</si>
  <si>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</si>
  <si>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</si>
  <si>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</si>
  <si>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</si>
  <si>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</si>
  <si>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</si>
  <si>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</si>
  <si>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</si>
  <si>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</si>
  <si>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</si>
  <si>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</si>
  <si>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</si>
  <si>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</si>
  <si>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</si>
  <si>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</si>
  <si>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</si>
  <si>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</si>
  <si>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</si>
  <si>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</si>
  <si>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</si>
  <si>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</si>
  <si>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</si>
  <si>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</si>
  <si>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</si>
  <si>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</si>
  <si>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</si>
  <si>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</si>
  <si>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</si>
  <si>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</si>
  <si>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</si>
  <si>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</si>
  <si>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</si>
  <si>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</si>
  <si>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</si>
  <si>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</si>
  <si>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</si>
  <si>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</si>
  <si>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</si>
  <si>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</si>
  <si>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</si>
  <si>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</si>
  <si>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</si>
  <si>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</si>
  <si>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</si>
  <si>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</si>
  <si>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</si>
  <si>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</si>
  <si>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</si>
  <si>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</si>
  <si>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</si>
  <si>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</si>
  <si>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</si>
  <si>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</si>
  <si>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</si>
  <si>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</si>
  <si>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</si>
  <si>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</si>
  <si>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</si>
  <si>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</si>
  <si>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</si>
  <si>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</si>
  <si>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</si>
  <si>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</si>
  <si>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</si>
  <si>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</si>
  <si>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</si>
  <si>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</si>
  <si>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</si>
  <si>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</si>
  <si>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</si>
  <si>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</si>
  <si>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</si>
  <si>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</si>
  <si>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</si>
  <si>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</si>
  <si>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</si>
  <si>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</si>
  <si>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</si>
  <si>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</si>
  <si>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</si>
  <si>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</si>
  <si>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</si>
  <si>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</si>
  <si>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</si>
  <si>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</si>
  <si>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</si>
  <si>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</si>
  <si>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</si>
  <si>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</si>
  <si>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</si>
  <si>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</si>
  <si>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</si>
  <si>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</si>
  <si>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</si>
  <si>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</si>
  <si>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</si>
  <si>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</si>
  <si>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</si>
  <si>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</si>
  <si>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</si>
  <si>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</si>
  <si>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</si>
  <si>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</si>
  <si>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</si>
  <si>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</si>
  <si>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</si>
  <si>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</si>
  <si>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</si>
  <si>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</si>
  <si>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</si>
  <si>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</si>
  <si>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</si>
  <si>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</si>
  <si>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</si>
  <si>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</si>
  <si>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</si>
  <si>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</si>
  <si>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</si>
  <si>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</si>
  <si>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</si>
  <si>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</si>
  <si>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</si>
  <si>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</si>
  <si>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</si>
  <si>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</si>
  <si>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</si>
  <si>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</si>
  <si>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</si>
  <si>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</si>
  <si>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</si>
  <si>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</si>
  <si>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</si>
  <si>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</si>
  <si>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</si>
  <si>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</si>
  <si>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</si>
  <si>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</si>
  <si>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</si>
  <si>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</si>
  <si>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</si>
  <si>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</si>
  <si>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</si>
  <si>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</si>
  <si>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</si>
  <si>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</si>
  <si>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</si>
  <si>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</si>
  <si>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</si>
  <si>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</si>
  <si>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</si>
  <si>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</si>
  <si>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</si>
  <si>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</si>
  <si>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</si>
  <si>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</si>
  <si>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</si>
  <si>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</si>
  <si>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</si>
  <si>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</si>
  <si>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</si>
  <si>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</si>
  <si>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</si>
  <si>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</si>
  <si>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</si>
  <si>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</si>
  <si>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</si>
  <si>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</si>
  <si>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</si>
  <si>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</si>
  <si>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</si>
  <si>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</si>
  <si>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</si>
  <si>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</si>
  <si>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</si>
  <si>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</si>
  <si>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</si>
  <si>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</si>
  <si>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</si>
  <si>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</si>
  <si>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</si>
  <si>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</si>
  <si>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</si>
  <si>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</si>
  <si>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</si>
  <si>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</si>
  <si>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</si>
  <si>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</si>
  <si>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</si>
  <si>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</si>
  <si>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</si>
  <si>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</si>
  <si>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</si>
  <si>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</si>
  <si>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</si>
  <si>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</si>
  <si>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</si>
  <si>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</si>
  <si>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</si>
  <si>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</si>
  <si>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</si>
  <si>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</si>
  <si>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</si>
  <si>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</si>
  <si>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</si>
  <si>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</si>
  <si>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</si>
  <si>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</si>
  <si>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</si>
  <si>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</si>
  <si>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</si>
  <si>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</si>
  <si>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</si>
  <si>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</si>
  <si>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</si>
  <si>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</si>
  <si>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</si>
  <si>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</si>
  <si>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</si>
  <si>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</si>
  <si>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</si>
  <si>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</si>
  <si>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</si>
  <si>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</si>
  <si>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</si>
  <si>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</si>
  <si>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</si>
  <si>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</si>
  <si>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</si>
  <si>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</si>
  <si>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</si>
  <si>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</si>
  <si>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</si>
  <si>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</si>
  <si>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</si>
  <si>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</si>
  <si>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</si>
  <si>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</si>
  <si>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</si>
  <si>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</si>
  <si>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</si>
  <si>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</si>
  <si>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</si>
  <si>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</si>
  <si>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</si>
  <si>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</si>
  <si>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</si>
  <si>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</si>
  <si>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</si>
  <si>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</si>
  <si>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</si>
  <si>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</si>
  <si>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</si>
  <si>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</si>
  <si>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</si>
  <si>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</si>
  <si>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</si>
  <si>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</si>
  <si>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</si>
  <si>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</si>
  <si>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</si>
  <si>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</si>
  <si>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</si>
  <si>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</si>
  <si>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</si>
  <si>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</si>
  <si>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</si>
  <si>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</si>
  <si>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</si>
  <si>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</si>
  <si>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</si>
  <si>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</si>
  <si>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</si>
  <si>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</si>
  <si>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</si>
  <si>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</si>
  <si>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</si>
  <si>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</si>
  <si>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</si>
  <si>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</si>
  <si>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</si>
  <si>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</si>
  <si>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</si>
  <si>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</si>
  <si>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</si>
  <si>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</si>
  <si>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</si>
  <si>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</si>
  <si>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</si>
  <si>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</si>
  <si>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</si>
  <si>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</si>
  <si>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</si>
  <si>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</si>
  <si>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</si>
  <si>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</si>
  <si>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</si>
  <si>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</si>
  <si>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</si>
  <si>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</si>
  <si>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</si>
  <si>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</si>
  <si>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</si>
  <si>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</si>
  <si>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</si>
  <si>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</si>
  <si>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</si>
  <si>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</si>
  <si>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</si>
  <si>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</si>
  <si>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</si>
  <si>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</si>
  <si>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</si>
  <si>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</si>
  <si>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</si>
  <si>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</si>
  <si>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</si>
  <si>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</si>
  <si>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</si>
  <si>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</si>
  <si>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</si>
  <si>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</si>
  <si>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</si>
  <si>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</si>
  <si>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</si>
  <si>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</si>
  <si>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</si>
  <si>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</si>
  <si>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</si>
  <si>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</si>
  <si>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</si>
  <si>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</si>
  <si>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</si>
  <si>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</si>
  <si>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</si>
  <si>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</si>
  <si>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</si>
  <si>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</si>
  <si>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</si>
  <si>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</si>
  <si>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</si>
  <si>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</si>
  <si>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</si>
  <si>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</si>
  <si>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</si>
  <si>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</si>
  <si>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</si>
  <si>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</si>
  <si>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</si>
  <si>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</si>
  <si>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</si>
  <si>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</si>
  <si>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</si>
  <si>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</si>
  <si>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</si>
  <si>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</si>
  <si>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</si>
  <si>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</si>
  <si>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</si>
  <si>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</si>
  <si>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</si>
  <si>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</si>
  <si>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</si>
  <si>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</si>
  <si>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</si>
  <si>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</si>
  <si>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</si>
  <si>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</si>
  <si>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</si>
  <si>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</si>
  <si>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</si>
  <si>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</si>
  <si>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</si>
  <si>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</si>
  <si>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</si>
  <si>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</si>
  <si>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</si>
  <si>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</si>
  <si>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</si>
  <si>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</si>
  <si>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</si>
  <si>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</si>
  <si>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</si>
  <si>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</si>
  <si>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</si>
  <si>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</si>
  <si>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</si>
  <si>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</si>
  <si>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</si>
  <si>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</si>
  <si>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</si>
  <si>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</si>
  <si>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</si>
  <si>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</si>
  <si>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</si>
  <si>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</si>
  <si>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</si>
  <si>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</si>
  <si>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</si>
  <si>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</si>
  <si>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</si>
  <si>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</si>
  <si>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</si>
  <si>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</si>
  <si>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</si>
  <si>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</si>
  <si>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</si>
  <si>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</si>
  <si>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</si>
  <si>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</si>
  <si>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</si>
  <si>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</si>
  <si>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</si>
  <si>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</si>
  <si>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</si>
  <si>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</si>
  <si>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</si>
  <si>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</si>
  <si>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</si>
  <si>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</si>
  <si>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</si>
  <si>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</si>
  <si>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</si>
  <si>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</si>
  <si>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</si>
  <si>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</si>
  <si>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</si>
  <si>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</si>
  <si>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</si>
  <si>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</si>
  <si>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</si>
  <si>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</si>
  <si>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</si>
  <si>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</si>
  <si>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</si>
  <si>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</si>
  <si>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</si>
  <si>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</si>
  <si>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</si>
  <si>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</si>
  <si>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</si>
  <si>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</si>
  <si>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</si>
  <si>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</si>
  <si>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</si>
  <si>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</si>
  <si>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</si>
  <si>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</si>
  <si>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</si>
  <si>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</si>
  <si>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</si>
  <si>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</si>
  <si>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</si>
  <si>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</si>
  <si>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</si>
  <si>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</si>
  <si>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</si>
  <si>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</si>
  <si>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</si>
  <si>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</si>
  <si>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</si>
  <si>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</si>
  <si>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</si>
  <si>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</si>
  <si>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</si>
  <si>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</si>
  <si>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</si>
  <si>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</si>
  <si>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</si>
  <si>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</si>
  <si>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</si>
  <si>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</si>
  <si>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</si>
  <si>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</si>
  <si>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</si>
  <si>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</si>
  <si>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</si>
  <si>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</si>
  <si>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</si>
  <si>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</si>
  <si>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</si>
  <si>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</si>
  <si>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</si>
  <si>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</si>
  <si>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</si>
  <si>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</si>
  <si>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</si>
  <si>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</si>
  <si>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</si>
  <si>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</si>
  <si>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</si>
  <si>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</si>
  <si>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</si>
  <si>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</si>
  <si>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</si>
  <si>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</si>
  <si>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</si>
  <si>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</si>
  <si>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</si>
  <si>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</si>
  <si>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</si>
  <si>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</si>
  <si>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</si>
  <si>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</si>
  <si>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</si>
  <si>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</si>
  <si>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</si>
  <si>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</si>
  <si>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</si>
  <si>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</si>
  <si>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</si>
  <si>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</si>
  <si>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</si>
  <si>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</si>
  <si>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</si>
  <si>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</si>
  <si>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</si>
  <si>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</si>
  <si>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</si>
  <si>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</si>
  <si>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</si>
  <si>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</si>
  <si>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</si>
  <si>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</si>
  <si>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</si>
  <si>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</si>
  <si>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</si>
  <si>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</si>
  <si>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</si>
  <si>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</si>
  <si>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</si>
  <si>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</si>
  <si>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</si>
  <si>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</si>
  <si>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</si>
  <si>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</si>
  <si>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</si>
  <si>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</si>
  <si>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</si>
  <si>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</si>
  <si>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</si>
  <si>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</si>
  <si>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</si>
  <si>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</si>
  <si>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</si>
  <si>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</si>
  <si>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</si>
  <si>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</si>
  <si>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</si>
  <si>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</si>
  <si>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</si>
  <si>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</si>
  <si>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</si>
  <si>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</si>
  <si>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</si>
  <si>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</si>
  <si>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</si>
  <si>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</si>
  <si>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</si>
  <si>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</si>
  <si>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</si>
  <si>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</si>
  <si>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</si>
  <si>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</si>
  <si>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</si>
  <si>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</si>
  <si>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</si>
  <si>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</si>
  <si>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</si>
  <si>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</si>
  <si>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</si>
  <si>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</si>
  <si>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</si>
  <si>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</si>
  <si>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</si>
  <si>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</si>
  <si>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</si>
  <si>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</si>
  <si>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</si>
  <si>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</si>
  <si>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</si>
  <si>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</si>
  <si>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</si>
  <si>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</si>
  <si>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</si>
  <si>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</si>
  <si>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</si>
  <si>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</si>
  <si>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</si>
  <si>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</si>
  <si>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</si>
  <si>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</si>
  <si>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</si>
  <si>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</si>
  <si>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</si>
  <si>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</si>
  <si>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</si>
  <si>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</si>
  <si>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</si>
  <si>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</si>
  <si>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</si>
  <si>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</si>
  <si>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</si>
  <si>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</si>
  <si>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</si>
  <si>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</si>
  <si>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</si>
  <si>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</si>
  <si>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</si>
  <si>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</si>
  <si>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</si>
  <si>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</si>
  <si>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</si>
  <si>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</si>
  <si>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</si>
  <si>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</si>
  <si>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</si>
  <si>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</si>
  <si>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</si>
  <si>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</si>
  <si>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</si>
  <si>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</si>
  <si>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</si>
  <si>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</si>
  <si>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</si>
  <si>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</si>
  <si>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</si>
  <si>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</si>
  <si>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</si>
  <si>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</si>
  <si>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</si>
  <si>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</si>
  <si>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</si>
  <si>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</si>
  <si>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</si>
  <si>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</si>
  <si>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</si>
  <si>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</si>
  <si>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</si>
  <si>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</si>
  <si>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</si>
  <si>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</si>
  <si>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</si>
  <si>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</si>
  <si>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</si>
  <si>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</si>
  <si>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</si>
  <si>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</si>
  <si>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</si>
  <si>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</si>
  <si>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</si>
  <si>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</si>
  <si>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</si>
  <si>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</si>
  <si>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</si>
  <si>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</si>
  <si>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</si>
  <si>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</si>
  <si>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</si>
  <si>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</si>
  <si>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</si>
  <si>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</si>
  <si>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</si>
  <si>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</si>
  <si>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</si>
  <si>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</si>
  <si>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</si>
  <si>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</si>
  <si>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</si>
  <si>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</si>
  <si>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</si>
  <si>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</si>
  <si>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</si>
  <si>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</si>
  <si>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</si>
  <si>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</si>
  <si>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</si>
  <si>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</si>
  <si>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</si>
  <si>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</si>
  <si>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</si>
  <si>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</si>
  <si>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</si>
  <si>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</si>
  <si>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</si>
  <si>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</si>
  <si>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</si>
  <si>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</si>
  <si>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</si>
  <si>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</si>
  <si>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</si>
  <si>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</si>
  <si>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</si>
  <si>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</si>
  <si>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</si>
  <si>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</si>
  <si>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</si>
  <si>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</si>
  <si>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</si>
  <si>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</si>
  <si>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</si>
  <si>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</si>
  <si>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</si>
  <si>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</si>
  <si>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</si>
  <si>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</si>
  <si>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</si>
  <si>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</si>
  <si>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</si>
  <si>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</si>
  <si>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</si>
  <si>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</si>
  <si>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</si>
  <si>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</si>
  <si>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</si>
  <si>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</si>
  <si>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</si>
  <si>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</si>
  <si>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</si>
  <si>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</si>
  <si>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</si>
  <si>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</si>
  <si>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</si>
  <si>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</si>
  <si>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</si>
  <si>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</si>
  <si>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</si>
  <si>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</si>
  <si>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</si>
  <si>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</si>
  <si>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</si>
  <si>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</si>
  <si>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</si>
  <si>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</si>
  <si>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</si>
  <si>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</si>
  <si>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</si>
  <si>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</si>
  <si>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</si>
  <si>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</si>
  <si>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</si>
  <si>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</si>
  <si>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</si>
  <si>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</si>
  <si>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</si>
  <si>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</si>
  <si>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</si>
  <si>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</si>
  <si>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</si>
  <si>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</si>
  <si>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</si>
  <si>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</si>
  <si>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</si>
  <si>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</si>
  <si>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</si>
  <si>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</si>
  <si>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</si>
  <si>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</si>
  <si>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</si>
  <si>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</si>
  <si>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</si>
  <si>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</si>
  <si>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</si>
  <si>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</si>
  <si>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</si>
  <si>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</si>
  <si>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</si>
  <si>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</si>
  <si>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</si>
  <si>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</si>
  <si>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</si>
  <si>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</si>
  <si>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</si>
  <si>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</si>
  <si>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</si>
  <si>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</si>
  <si>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</si>
  <si>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</si>
  <si>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</si>
  <si>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</si>
  <si>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</si>
  <si>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</si>
  <si>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</si>
  <si>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</si>
  <si>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</si>
  <si>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</si>
  <si>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</si>
  <si>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</si>
  <si>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</si>
  <si>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</si>
  <si>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</si>
  <si>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</si>
  <si>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</si>
  <si>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</si>
  <si>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</si>
  <si>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</si>
  <si>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</si>
  <si>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</si>
  <si>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</si>
  <si>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</si>
  <si>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</si>
  <si>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</si>
  <si>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</si>
  <si>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</si>
  <si>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</si>
  <si>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</si>
  <si>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</si>
  <si>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</si>
  <si>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</si>
  <si>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</si>
  <si>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</si>
  <si>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</si>
  <si>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</si>
  <si>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</si>
  <si>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</si>
  <si>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</si>
  <si>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</si>
  <si>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</si>
  <si>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</si>
  <si>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</si>
  <si>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</si>
  <si>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</si>
  <si>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</si>
  <si>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</si>
  <si>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</si>
  <si>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</si>
  <si>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</si>
  <si>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</si>
  <si>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</si>
  <si>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</si>
  <si>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</si>
  <si>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</si>
  <si>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</si>
  <si>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</si>
  <si>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</si>
  <si>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</si>
  <si>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</si>
  <si>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</si>
  <si>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</si>
  <si>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</si>
  <si>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</si>
  <si>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</si>
  <si>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</si>
  <si>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</si>
  <si>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</si>
  <si>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</si>
  <si>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</si>
  <si>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</si>
  <si>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</si>
  <si>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</si>
  <si>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</si>
  <si>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</si>
  <si>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</si>
  <si>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</si>
  <si>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</si>
  <si>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</si>
  <si>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</si>
  <si>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</si>
  <si>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</si>
  <si>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</si>
  <si>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</si>
  <si>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</si>
  <si>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</si>
  <si>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</si>
  <si>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</si>
  <si>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</si>
  <si>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</si>
  <si>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</si>
  <si>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</si>
  <si>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</si>
  <si>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</si>
  <si>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</si>
  <si>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</si>
  <si>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</si>
  <si>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</si>
  <si>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</si>
  <si>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</si>
  <si>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</si>
  <si>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</si>
  <si>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</si>
  <si>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</si>
  <si>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</si>
  <si>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</si>
  <si>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</si>
  <si>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</si>
  <si>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</si>
  <si>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</si>
  <si>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</si>
  <si>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</si>
  <si>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</si>
  <si>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</si>
  <si>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</si>
  <si>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</si>
  <si>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</si>
  <si>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</si>
  <si>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</si>
  <si>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</si>
  <si>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</si>
  <si>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</si>
  <si>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</si>
  <si>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</si>
  <si>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</si>
  <si>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</si>
  <si>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</si>
  <si>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</si>
  <si>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</si>
  <si>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</si>
  <si>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</si>
  <si>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</si>
  <si>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</si>
  <si>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</si>
  <si>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</si>
  <si>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</si>
  <si>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</si>
  <si>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</si>
  <si>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</si>
  <si>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</si>
  <si>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</si>
  <si>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</si>
  <si>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</si>
  <si>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</si>
  <si>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</si>
  <si>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</si>
  <si>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</si>
  <si>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</si>
  <si>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</si>
  <si>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</si>
  <si>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</si>
  <si>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</si>
  <si>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</si>
  <si>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</si>
  <si>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</si>
  <si>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</si>
  <si>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</si>
  <si>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</si>
  <si>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</si>
  <si>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</si>
  <si>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</si>
  <si>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</si>
  <si>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</si>
  <si>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</si>
  <si>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</si>
  <si>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</si>
  <si>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</si>
  <si>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</si>
  <si>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</si>
  <si>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</si>
  <si>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</si>
  <si>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</si>
  <si>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</si>
  <si>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</si>
  <si>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</si>
  <si>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</si>
  <si>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</si>
  <si>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</si>
  <si>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</si>
  <si>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</si>
  <si>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</si>
  <si>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</si>
  <si>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</si>
  <si>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</si>
  <si>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</si>
  <si>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</si>
  <si>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</si>
  <si>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</si>
  <si>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</si>
  <si>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</si>
  <si>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</si>
  <si>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</si>
  <si>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</si>
  <si>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</si>
  <si>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</si>
  <si>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</si>
  <si>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</si>
  <si>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</si>
  <si>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</si>
  <si>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</si>
  <si>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</si>
  <si>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</si>
  <si>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</si>
  <si>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</si>
  <si>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</si>
  <si>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</si>
  <si>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</si>
  <si>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</si>
  <si>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</si>
  <si>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</si>
  <si>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</si>
  <si>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</si>
  <si>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</si>
  <si>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</si>
  <si>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</si>
  <si>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</si>
  <si>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</si>
  <si>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</si>
  <si>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</si>
  <si>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</si>
  <si>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</si>
  <si>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</si>
  <si>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</si>
  <si>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</si>
  <si>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</si>
  <si>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</si>
  <si>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</si>
  <si>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</si>
  <si>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</si>
  <si>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</si>
  <si>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</si>
  <si>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</si>
  <si>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</si>
  <si>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</si>
  <si>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</si>
  <si>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</si>
  <si>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</si>
  <si>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</si>
  <si>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</si>
  <si>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</si>
  <si>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</si>
  <si>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</si>
  <si>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</si>
  <si>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</si>
  <si>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</si>
  <si>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</si>
  <si>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</si>
  <si>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</si>
  <si>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</si>
  <si>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</si>
  <si>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</si>
  <si>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</si>
  <si>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</si>
  <si>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</si>
  <si>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</si>
  <si>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</si>
  <si>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</si>
  <si>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</si>
  <si>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</si>
  <si>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</si>
  <si>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</si>
  <si>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</si>
  <si>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</si>
  <si>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</si>
  <si>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</si>
  <si>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</si>
  <si>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</si>
  <si>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</si>
  <si>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</si>
  <si>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</si>
  <si>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</si>
  <si>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</si>
  <si>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</si>
  <si>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</si>
  <si>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</si>
  <si>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</si>
  <si>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</si>
  <si>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</si>
  <si>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</si>
  <si>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</si>
  <si>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</si>
  <si>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</si>
  <si>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</si>
  <si>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</si>
  <si>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</si>
  <si>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</si>
  <si>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</si>
  <si>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</si>
  <si>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</si>
  <si>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</si>
  <si>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</si>
  <si>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</si>
  <si>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</si>
  <si>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</si>
  <si>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</si>
  <si>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</si>
  <si>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</si>
  <si>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</si>
  <si>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</si>
  <si>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</si>
  <si>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</si>
  <si>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</si>
  <si>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</si>
  <si>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</si>
  <si>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</si>
  <si>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</si>
  <si>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</si>
  <si>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</si>
  <si>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</si>
  <si>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</si>
  <si>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</si>
  <si>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</si>
  <si>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</si>
  <si>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</si>
  <si>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</si>
  <si>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</si>
  <si>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</si>
  <si>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</si>
  <si>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</si>
  <si>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</si>
  <si>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</si>
  <si>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</si>
  <si>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</si>
  <si>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</si>
  <si>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</si>
  <si>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</si>
  <si>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</si>
  <si>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</si>
  <si>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</si>
  <si>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</si>
  <si>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</si>
  <si>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</si>
  <si>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</si>
  <si>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</si>
  <si>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</si>
  <si>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</si>
  <si>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</si>
  <si>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</si>
  <si>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</si>
  <si>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</si>
  <si>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</si>
  <si>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</si>
  <si>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</si>
  <si>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</si>
  <si>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</si>
  <si>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</si>
  <si>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</si>
  <si>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</si>
  <si>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</si>
  <si>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</si>
  <si>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</si>
  <si>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</si>
  <si>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</si>
  <si>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</si>
  <si>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</si>
  <si>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</si>
  <si>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</si>
  <si>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</si>
  <si>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</si>
  <si>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</si>
  <si>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</si>
  <si>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</si>
  <si>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</si>
  <si>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</si>
  <si>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</si>
  <si>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</si>
  <si>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</si>
  <si>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</si>
  <si>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</si>
  <si>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</si>
  <si>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</si>
  <si>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</si>
  <si>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</si>
  <si>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</si>
  <si>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</si>
  <si>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</si>
  <si>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</si>
  <si>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</si>
  <si>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</si>
  <si>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</si>
  <si>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</si>
  <si>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</si>
  <si>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</si>
  <si>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</si>
  <si>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</si>
  <si>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</si>
  <si>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</si>
  <si>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</si>
  <si>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</si>
  <si>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</si>
  <si>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</si>
  <si>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</si>
  <si>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</si>
  <si>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</si>
  <si>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</si>
  <si>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</si>
  <si>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</si>
  <si>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</si>
  <si>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</si>
  <si>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</si>
  <si>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</si>
  <si>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</si>
  <si>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</si>
  <si>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</si>
  <si>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</si>
  <si>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</si>
  <si>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</si>
  <si>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</si>
  <si>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</si>
  <si>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</si>
  <si>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</si>
  <si>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</si>
  <si>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</si>
  <si>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</si>
  <si>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</si>
  <si>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</si>
  <si>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</si>
  <si>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</si>
  <si>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</si>
  <si>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</si>
  <si>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</si>
  <si>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</si>
  <si>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</si>
  <si>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</si>
  <si>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</si>
  <si>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</si>
  <si>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</si>
  <si>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</si>
  <si>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</si>
  <si>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</si>
  <si>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</si>
  <si>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</si>
  <si>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</si>
  <si>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</si>
  <si>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</si>
  <si>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</si>
  <si>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</si>
  <si>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</si>
  <si>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</si>
  <si>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</si>
  <si>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</si>
  <si>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</si>
  <si>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</si>
  <si>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</si>
  <si>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</si>
  <si>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</si>
  <si>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</si>
  <si>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</si>
  <si>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</si>
  <si>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</si>
  <si>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</si>
  <si>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</si>
  <si>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</si>
  <si>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</si>
  <si>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</si>
  <si>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</si>
  <si>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</si>
  <si>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</si>
  <si>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</si>
  <si>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</si>
  <si>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</si>
  <si>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</si>
  <si>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</si>
  <si>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</si>
  <si>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</si>
  <si>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</si>
  <si>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</si>
  <si>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</si>
  <si>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</si>
  <si>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</si>
  <si>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</si>
  <si>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</si>
  <si>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</si>
  <si>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</si>
  <si>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</si>
  <si>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</si>
  <si>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</si>
  <si>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</si>
  <si>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</si>
  <si>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</si>
  <si>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</si>
  <si>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</si>
  <si>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</si>
  <si>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</si>
  <si>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</si>
  <si>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</si>
  <si>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</si>
  <si>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</si>
  <si>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</si>
  <si>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</si>
  <si>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</si>
  <si>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</si>
  <si>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</si>
  <si>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</si>
  <si>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</si>
  <si>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</si>
  <si>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</si>
  <si>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</si>
  <si>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</si>
  <si>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</si>
  <si>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</si>
  <si>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</si>
  <si>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</si>
  <si>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</si>
  <si>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</si>
  <si>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</si>
  <si>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</si>
  <si>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</si>
  <si>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</si>
  <si>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</si>
  <si>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</si>
  <si>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</si>
  <si>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</si>
  <si>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</si>
  <si>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</si>
  <si>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</si>
  <si>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</si>
  <si>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</si>
  <si>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</si>
  <si>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</si>
  <si>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</si>
  <si>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</si>
  <si>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</si>
  <si>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</si>
  <si>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</si>
  <si>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</si>
  <si>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</si>
  <si>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</si>
  <si>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</si>
  <si>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</si>
  <si>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</si>
  <si>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</si>
  <si>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</si>
  <si>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</si>
  <si>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</si>
  <si>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</si>
  <si>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</si>
  <si>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</si>
  <si>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</si>
  <si>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</si>
  <si>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</si>
  <si>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</si>
  <si>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</si>
  <si>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</si>
  <si>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</si>
  <si>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</si>
  <si>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</si>
  <si>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</si>
  <si>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</si>
  <si>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</si>
  <si>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</si>
  <si>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</si>
  <si>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</si>
  <si>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</si>
  <si>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</si>
  <si>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</si>
  <si>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</si>
  <si>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</si>
  <si>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</si>
  <si>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</si>
  <si>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</si>
  <si>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</si>
  <si>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</si>
  <si>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</si>
  <si>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</si>
  <si>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</si>
  <si>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</si>
  <si>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</si>
  <si>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</si>
  <si>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</si>
  <si>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</si>
  <si>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</si>
  <si>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</si>
  <si>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</si>
  <si>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</si>
  <si>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</si>
  <si>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</si>
  <si>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</si>
  <si>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</si>
  <si>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</si>
  <si>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</si>
  <si>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</si>
  <si>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</si>
  <si>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</si>
  <si>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</si>
  <si>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</si>
  <si>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</si>
  <si>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</si>
  <si>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</si>
  <si>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</si>
  <si>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</si>
  <si>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</si>
  <si>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</si>
  <si>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</si>
  <si>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</si>
  <si>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</si>
  <si>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</si>
  <si>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</si>
  <si>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</si>
  <si>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</si>
  <si>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</si>
  <si>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</si>
  <si>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</si>
  <si>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</si>
  <si>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</si>
  <si>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</si>
  <si>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</si>
  <si>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</si>
  <si>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</si>
  <si>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</si>
  <si>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</si>
  <si>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</si>
  <si>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</si>
  <si>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</si>
  <si>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</si>
  <si>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</si>
  <si>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</si>
  <si>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</si>
  <si>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</si>
  <si>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</si>
  <si>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</si>
  <si>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</si>
  <si>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</si>
  <si>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</si>
  <si>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</si>
  <si>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</si>
  <si>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</si>
  <si>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</si>
  <si>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</si>
  <si>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</si>
  <si>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</si>
  <si>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</si>
  <si>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</si>
  <si>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</si>
  <si>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</si>
  <si>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</si>
  <si>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</si>
  <si>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</si>
  <si>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</si>
  <si>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</si>
  <si>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</si>
  <si>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</si>
  <si>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</si>
  <si>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</si>
  <si>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</si>
  <si>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</si>
  <si>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</si>
  <si>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</si>
  <si>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</si>
  <si>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</si>
  <si>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</si>
  <si>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</si>
  <si>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</si>
  <si>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</si>
  <si>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</si>
  <si>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</si>
  <si>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</si>
  <si>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</si>
  <si>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</si>
  <si>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</si>
  <si>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</si>
  <si>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</si>
  <si>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</si>
  <si>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</si>
  <si>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</si>
  <si>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</si>
  <si>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</si>
  <si>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</si>
  <si>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</si>
  <si>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</si>
  <si>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</si>
  <si>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</si>
  <si>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</si>
  <si>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</si>
  <si>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</si>
  <si>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</si>
  <si>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</si>
  <si>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</si>
  <si>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</si>
  <si>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</si>
  <si>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</si>
  <si>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</si>
  <si>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</si>
  <si>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</si>
  <si>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</si>
  <si>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</si>
  <si>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</si>
  <si>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</si>
  <si>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</si>
  <si>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</si>
  <si>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</si>
  <si>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</si>
  <si>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</si>
  <si>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</si>
  <si>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</si>
  <si>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</si>
  <si>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</si>
  <si>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</si>
  <si>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</si>
  <si>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</si>
  <si>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</si>
  <si>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</si>
  <si>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</si>
  <si>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</si>
  <si>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</si>
  <si>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</si>
  <si>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</si>
  <si>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</si>
  <si>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</si>
  <si>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</si>
  <si>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</si>
  <si>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</si>
  <si>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</si>
  <si>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</si>
  <si>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</si>
  <si>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</si>
  <si>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</si>
  <si>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</si>
  <si>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</si>
  <si>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</si>
  <si>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</si>
  <si>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</si>
  <si>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</si>
  <si>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</si>
  <si>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</si>
  <si>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</si>
  <si>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</si>
  <si>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</si>
  <si>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</si>
  <si>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</si>
  <si>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</si>
  <si>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</si>
  <si>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</si>
  <si>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</si>
  <si>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</si>
  <si>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</si>
  <si>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</si>
  <si>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</si>
  <si>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</si>
  <si>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</si>
  <si>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</si>
  <si>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</si>
  <si>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</si>
  <si>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</si>
  <si>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</si>
  <si>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</si>
  <si>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</si>
  <si>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</si>
  <si>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</si>
  <si>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</si>
  <si>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</si>
  <si>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</si>
  <si>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</si>
  <si>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</si>
  <si>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</si>
  <si>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</si>
  <si>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</si>
  <si>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</si>
  <si>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</si>
  <si>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</si>
  <si>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</si>
  <si>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</si>
  <si>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</si>
  <si>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</si>
  <si>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</si>
  <si>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</si>
  <si>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</si>
  <si>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</si>
  <si>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</si>
  <si>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</si>
  <si>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</si>
  <si>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</si>
  <si>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</si>
  <si>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</si>
  <si>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</si>
  <si>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</si>
  <si>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</si>
  <si>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</si>
  <si>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</si>
  <si>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</si>
  <si>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</si>
  <si>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</si>
  <si>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</si>
  <si>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</si>
  <si>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</si>
  <si>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</si>
  <si>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</si>
  <si>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</si>
  <si>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</si>
  <si>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</si>
  <si>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</si>
  <si>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</si>
  <si>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</si>
  <si>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</si>
  <si>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</si>
  <si>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</si>
  <si>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</si>
  <si>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</si>
  <si>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</si>
  <si>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</si>
  <si>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</si>
  <si>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</si>
  <si>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</si>
  <si>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</si>
  <si>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</si>
  <si>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</si>
  <si>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</si>
  <si>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</si>
  <si>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</si>
  <si>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</si>
  <si>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</si>
  <si>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</si>
  <si>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</si>
  <si>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</si>
  <si>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</si>
  <si>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</si>
  <si>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</si>
  <si>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</si>
  <si>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</si>
  <si>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</si>
  <si>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</si>
  <si>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</si>
  <si>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</si>
  <si>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</si>
  <si>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</si>
  <si>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</si>
  <si>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</si>
  <si>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</si>
  <si>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</si>
  <si>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</si>
  <si>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</si>
  <si>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</si>
  <si>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</si>
  <si>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</si>
  <si>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</si>
  <si>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</si>
  <si>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</si>
  <si>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</si>
  <si>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</si>
  <si>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</si>
  <si>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</si>
  <si>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</si>
  <si>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</si>
  <si>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</si>
  <si>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</si>
  <si>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</si>
  <si>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</si>
  <si>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</si>
  <si>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</si>
  <si>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</si>
  <si>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</si>
  <si>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</si>
  <si>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</si>
  <si>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</si>
  <si>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</si>
  <si>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</si>
  <si>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</si>
  <si>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</si>
  <si>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</si>
  <si>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</si>
  <si>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</si>
  <si>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</si>
  <si>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</si>
  <si>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</si>
  <si>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</si>
  <si>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</si>
  <si>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</si>
  <si>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</si>
  <si>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</si>
  <si>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</si>
  <si>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</si>
  <si>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</si>
  <si>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</si>
  <si>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</si>
  <si>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</si>
  <si>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</si>
  <si>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</si>
  <si>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</si>
  <si>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</si>
  <si>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</si>
  <si>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</si>
  <si>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</si>
  <si>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</si>
  <si>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</si>
  <si>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</si>
  <si>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</si>
  <si>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</si>
  <si>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</si>
  <si>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</si>
  <si>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</si>
  <si>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</si>
  <si>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</si>
  <si>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</si>
  <si>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</si>
  <si>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</si>
  <si>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</si>
  <si>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</si>
  <si>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</si>
  <si>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</si>
  <si>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</si>
  <si>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</si>
  <si>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</si>
  <si>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</si>
  <si>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</si>
  <si>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</si>
  <si>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</si>
  <si>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</si>
  <si>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</si>
  <si>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</si>
  <si>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</si>
  <si>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</si>
  <si>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</si>
  <si>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</si>
  <si>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</si>
  <si>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</si>
  <si>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</si>
  <si>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</si>
  <si>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</si>
  <si>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</si>
  <si>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</si>
  <si>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</si>
  <si>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</si>
  <si>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</si>
  <si>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</si>
  <si>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</si>
  <si>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</si>
  <si>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</si>
  <si>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</si>
  <si>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</si>
  <si>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</si>
  <si>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</si>
  <si>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</si>
  <si>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</si>
  <si>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</si>
  <si>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</si>
  <si>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</si>
  <si>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</si>
  <si>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</si>
  <si>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</si>
  <si>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</si>
  <si>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</si>
  <si>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</si>
  <si>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</si>
  <si>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</si>
  <si>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</si>
  <si>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</si>
  <si>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</si>
  <si>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</si>
  <si>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</si>
  <si>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</si>
  <si>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</si>
  <si>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</si>
  <si>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</si>
  <si>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</si>
  <si>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</si>
  <si>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</si>
  <si>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</si>
  <si>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</si>
  <si>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</si>
  <si>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</si>
  <si>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</si>
  <si>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</si>
  <si>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</si>
  <si>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</si>
  <si>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</si>
  <si>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</si>
  <si>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</si>
  <si>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</si>
  <si>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</si>
  <si>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</si>
  <si>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</si>
  <si>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</si>
  <si>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</si>
  <si>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</si>
  <si>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</si>
  <si>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</si>
  <si>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</si>
  <si>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</si>
  <si>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</si>
  <si>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</si>
  <si>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</si>
  <si>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</si>
  <si>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</si>
  <si>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</si>
  <si>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</si>
  <si>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</si>
  <si>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</si>
  <si>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</si>
  <si>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</si>
  <si>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</si>
  <si>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</si>
  <si>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</si>
  <si>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</si>
  <si>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</si>
  <si>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</si>
  <si>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</si>
  <si>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</si>
  <si>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</si>
  <si>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</si>
  <si>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</si>
  <si>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</si>
  <si>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</si>
  <si>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</si>
  <si>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</si>
  <si>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</si>
  <si>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</si>
  <si>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</si>
  <si>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</si>
  <si>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</si>
  <si>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</si>
  <si>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</si>
  <si>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</si>
  <si>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</si>
  <si>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</si>
  <si>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</si>
  <si>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</si>
  <si>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</si>
  <si>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</si>
  <si>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</si>
  <si>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</si>
  <si>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</si>
  <si>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</si>
  <si>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</si>
  <si>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</si>
  <si>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</si>
  <si>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</si>
  <si>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</si>
  <si>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</si>
  <si>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</si>
  <si>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</si>
  <si>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</si>
  <si>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</si>
  <si>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</si>
  <si>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</si>
  <si>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</si>
  <si>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</si>
  <si>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</si>
  <si>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</si>
  <si>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</si>
  <si>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</si>
  <si>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</si>
  <si>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</si>
  <si>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</si>
  <si>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</si>
  <si>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</si>
  <si>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</si>
  <si>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</si>
  <si>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</si>
  <si>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</si>
  <si>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</si>
  <si>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</si>
  <si>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</si>
  <si>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</si>
  <si>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</si>
  <si>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</si>
  <si>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</si>
  <si>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</si>
  <si>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</si>
  <si>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</si>
  <si>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</si>
  <si>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</si>
  <si>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</si>
  <si>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</si>
  <si>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</si>
  <si>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</si>
  <si>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</si>
  <si>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</si>
  <si>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</si>
  <si>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</si>
  <si>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</si>
  <si>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</si>
  <si>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</si>
  <si>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</si>
  <si>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</si>
  <si>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</si>
  <si>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</si>
  <si>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</si>
  <si>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</si>
  <si>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</si>
  <si>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</si>
  <si>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</si>
  <si>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</si>
  <si>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</si>
  <si>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</si>
  <si>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</si>
  <si>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</si>
  <si>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</si>
  <si>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</si>
  <si>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</si>
  <si>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</si>
  <si>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</si>
  <si>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</si>
  <si>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</si>
  <si>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</si>
  <si>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</si>
  <si>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</si>
  <si>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</si>
  <si>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</si>
  <si>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</si>
  <si>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</si>
  <si>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</si>
  <si>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</si>
  <si>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</si>
  <si>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</si>
  <si>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</si>
  <si>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</si>
  <si>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</si>
  <si>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</si>
  <si>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</si>
  <si>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</si>
  <si>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</si>
  <si>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</si>
  <si>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</si>
  <si>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</si>
  <si>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</si>
  <si>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</si>
  <si>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</si>
  <si>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</si>
  <si>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</si>
  <si>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</si>
  <si>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</si>
  <si>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</si>
  <si>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</si>
  <si>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</si>
  <si>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</si>
  <si>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</si>
  <si>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</si>
  <si>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</si>
  <si>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</si>
  <si>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</si>
  <si>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</si>
  <si>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</si>
  <si>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</si>
  <si>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</si>
  <si>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</si>
  <si>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</si>
  <si>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</si>
  <si>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</si>
  <si>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</si>
  <si>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</si>
  <si>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</si>
  <si>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</si>
  <si>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</si>
  <si>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</si>
  <si>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</si>
  <si>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</si>
  <si>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</si>
  <si>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</si>
  <si>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</si>
  <si>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</si>
  <si>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</si>
  <si>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</si>
  <si>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</si>
  <si>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</si>
  <si>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</si>
  <si>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</si>
  <si>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</si>
  <si>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</si>
  <si>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</si>
  <si>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</si>
  <si>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</si>
  <si>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</si>
  <si>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</si>
  <si>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</si>
  <si>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</si>
  <si>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</si>
  <si>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</si>
  <si>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</si>
  <si>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</si>
  <si>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</si>
  <si>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</si>
  <si>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</si>
  <si>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</si>
  <si>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</si>
  <si>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</si>
  <si>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</si>
  <si>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</si>
  <si>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</si>
  <si>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</si>
  <si>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</si>
  <si>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</si>
  <si>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</si>
  <si>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</si>
  <si>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</si>
  <si>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</si>
  <si>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</si>
  <si>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</si>
  <si>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</si>
  <si>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</si>
  <si>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</si>
  <si>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</si>
  <si>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</si>
  <si>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</si>
  <si>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</si>
  <si>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</si>
  <si>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</si>
  <si>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</si>
  <si>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</si>
  <si>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</si>
  <si>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</si>
  <si>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</si>
  <si>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</si>
  <si>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</si>
  <si>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</si>
  <si>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</si>
  <si>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</si>
  <si>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</si>
  <si>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</si>
  <si>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</si>
  <si>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</si>
  <si>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</si>
  <si>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</si>
  <si>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</si>
  <si>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</si>
  <si>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</si>
  <si>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</si>
  <si>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</si>
  <si>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</si>
  <si>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</si>
  <si>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</si>
  <si>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</si>
  <si>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</si>
  <si>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</si>
  <si>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</si>
  <si>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</si>
  <si>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</si>
  <si>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</si>
  <si>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</si>
  <si>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</si>
  <si>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</si>
  <si>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</si>
  <si>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</si>
  <si>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</si>
  <si>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</si>
  <si>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</si>
  <si>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</si>
  <si>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</si>
  <si>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</si>
  <si>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</si>
  <si>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</si>
  <si>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</si>
  <si>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</si>
  <si>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</si>
  <si>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</si>
  <si>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</si>
  <si>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</si>
  <si>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</si>
  <si>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</si>
  <si>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</si>
  <si>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</si>
  <si>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</si>
  <si>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</si>
  <si>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</si>
  <si>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</si>
  <si>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</si>
  <si>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</si>
  <si>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</si>
  <si>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</si>
  <si>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</si>
  <si>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</si>
  <si>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</si>
  <si>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</si>
  <si>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</si>
  <si>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</si>
  <si>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</si>
  <si>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</si>
  <si>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</si>
  <si>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</si>
  <si>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</si>
  <si>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</si>
  <si>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</si>
  <si>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</si>
  <si>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</si>
  <si>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</si>
  <si>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</si>
  <si>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</si>
  <si>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</si>
  <si>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</si>
  <si>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</si>
  <si>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</si>
  <si>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</si>
  <si>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</si>
  <si>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</si>
  <si>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</si>
  <si>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</si>
  <si>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</si>
  <si>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</si>
  <si>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</si>
  <si>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</si>
  <si>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</si>
  <si>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</si>
  <si>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</si>
  <si>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</si>
  <si>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</si>
  <si>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</si>
  <si>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</si>
  <si>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</si>
  <si>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</si>
  <si>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</si>
  <si>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</si>
  <si>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</si>
  <si>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</si>
  <si>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</si>
  <si>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</si>
  <si>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</si>
  <si>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</si>
  <si>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</si>
  <si>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</si>
  <si>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</si>
  <si>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</si>
  <si>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</si>
  <si>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</si>
  <si>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</si>
  <si>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</si>
  <si>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</si>
  <si>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</si>
  <si>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</si>
  <si>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</si>
  <si>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</si>
  <si>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</si>
  <si>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</si>
  <si>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</si>
  <si>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</si>
  <si>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</si>
  <si>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</si>
  <si>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</si>
  <si>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</si>
  <si>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</si>
  <si>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</si>
  <si>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</si>
  <si>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</si>
  <si>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</si>
  <si>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</si>
  <si>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</si>
  <si>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</si>
  <si>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</si>
  <si>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</si>
  <si>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</si>
  <si>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</si>
  <si>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</si>
  <si>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</si>
  <si>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</si>
  <si>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</si>
  <si>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</si>
  <si>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</si>
  <si>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</si>
  <si>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</si>
  <si>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</si>
  <si>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</si>
  <si>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</si>
  <si>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</si>
  <si>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</si>
  <si>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</si>
  <si>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</si>
  <si>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</si>
  <si>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</si>
  <si>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</si>
  <si>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</si>
  <si>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</si>
  <si>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</si>
  <si>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</si>
  <si>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</si>
  <si>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</si>
  <si>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</si>
  <si>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</si>
  <si>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</si>
  <si>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</si>
  <si>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</si>
  <si>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</si>
  <si>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</si>
  <si>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</si>
  <si>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</si>
  <si>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</si>
  <si>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</si>
  <si>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</si>
  <si>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</si>
  <si>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</si>
  <si>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</si>
  <si>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</si>
  <si>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</si>
  <si>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</si>
  <si>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</si>
  <si>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</si>
  <si>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</si>
  <si>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</si>
  <si>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</si>
  <si>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</si>
  <si>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</si>
  <si>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</si>
  <si>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</si>
  <si>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</si>
  <si>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</si>
  <si>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</si>
  <si>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</si>
  <si>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</si>
  <si>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</si>
  <si>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</si>
  <si>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</si>
  <si>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</si>
  <si>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</si>
  <si>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</si>
  <si>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</si>
  <si>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</si>
  <si>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</si>
  <si>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</si>
  <si>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</si>
  <si>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</si>
  <si>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</si>
  <si>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</si>
  <si>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</si>
  <si>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</si>
  <si>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</si>
  <si>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</si>
  <si>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</si>
  <si>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</si>
  <si>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</si>
  <si>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</si>
  <si>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</si>
  <si>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</si>
  <si>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</si>
  <si>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</si>
  <si>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</si>
  <si>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</si>
  <si>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</si>
  <si>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</si>
  <si>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</si>
  <si>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</si>
  <si>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</si>
  <si>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</si>
  <si>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</si>
  <si>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</si>
  <si>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</si>
  <si>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</si>
  <si>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</si>
  <si>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</si>
  <si>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</si>
  <si>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</si>
  <si>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</si>
  <si>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</si>
  <si>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</si>
  <si>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</si>
  <si>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</si>
  <si>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</si>
  <si>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</si>
  <si>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</si>
  <si>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</si>
  <si>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</si>
  <si>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</si>
  <si>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</si>
  <si>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</si>
  <si>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</si>
  <si>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</si>
  <si>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</si>
  <si>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</si>
  <si>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</si>
  <si>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</si>
  <si>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</si>
  <si>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</si>
  <si>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</si>
  <si>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</si>
  <si>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</si>
  <si>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</si>
  <si>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</si>
  <si>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</si>
  <si>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</si>
  <si>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</si>
  <si>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</si>
  <si>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</si>
  <si>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</si>
  <si>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</si>
  <si>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</si>
  <si>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</si>
  <si>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</si>
  <si>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</si>
  <si>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</si>
  <si>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</si>
  <si>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</si>
  <si>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</si>
  <si>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</si>
  <si>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</si>
  <si>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</si>
  <si>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</si>
  <si>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</si>
  <si>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</si>
  <si>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</si>
  <si>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</si>
  <si>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</si>
  <si>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</si>
  <si>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</si>
  <si>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</si>
  <si>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</si>
  <si>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</si>
  <si>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</si>
  <si>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</si>
  <si>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</si>
  <si>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</si>
  <si>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</si>
  <si>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</si>
  <si>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</si>
  <si>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</si>
  <si>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</si>
  <si>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</si>
  <si>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</si>
  <si>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</si>
  <si>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</si>
  <si>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</si>
  <si>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</si>
  <si>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</si>
  <si>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</si>
  <si>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</si>
  <si>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</si>
  <si>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</si>
  <si>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</si>
  <si>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</si>
  <si>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</si>
  <si>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</si>
  <si>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</si>
  <si>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</si>
  <si>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</si>
  <si>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</si>
  <si>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</si>
  <si>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</si>
  <si>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</si>
  <si>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</si>
  <si>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</si>
  <si>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</si>
  <si>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</si>
  <si>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</si>
  <si>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</si>
  <si>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</si>
  <si>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</si>
  <si>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</si>
  <si>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</si>
  <si>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</si>
  <si>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</si>
  <si>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</si>
  <si>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</si>
  <si>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</si>
  <si>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</si>
  <si>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</si>
  <si>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</si>
  <si>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</si>
  <si>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</si>
  <si>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</si>
  <si>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</si>
  <si>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</si>
  <si>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</si>
  <si>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</si>
  <si>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</si>
  <si>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</si>
  <si>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</si>
  <si>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</si>
  <si>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</si>
  <si>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</si>
  <si>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</si>
  <si>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</si>
  <si>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</si>
  <si>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</si>
  <si>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</si>
  <si>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</si>
  <si>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</si>
  <si>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</si>
  <si>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</si>
  <si>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</si>
  <si>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</si>
  <si>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</si>
  <si>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</si>
  <si>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</si>
  <si>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</si>
  <si>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</si>
  <si>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</si>
  <si>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</si>
  <si>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</si>
  <si>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</si>
  <si>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</si>
  <si>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</si>
  <si>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</si>
  <si>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</si>
  <si>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</si>
  <si>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</si>
  <si>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</si>
  <si>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</si>
  <si>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</si>
  <si>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</si>
  <si>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</si>
  <si>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</si>
  <si>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</si>
  <si>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</si>
  <si>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</si>
  <si>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</si>
  <si>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</si>
  <si>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</si>
  <si>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</si>
  <si>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</si>
  <si>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</si>
  <si>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</si>
  <si>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</si>
  <si>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</si>
  <si>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</si>
  <si>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</si>
  <si>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</si>
  <si>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</si>
  <si>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</si>
  <si>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</si>
  <si>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</si>
  <si>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</si>
  <si>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</si>
  <si>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</si>
  <si>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</si>
  <si>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</si>
  <si>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</si>
  <si>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</si>
  <si>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</si>
  <si>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</si>
  <si>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</si>
  <si>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</si>
  <si>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</si>
  <si>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</si>
  <si>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</si>
  <si>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</si>
  <si>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</si>
  <si>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</si>
  <si>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</si>
  <si>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</si>
  <si>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</si>
  <si>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</si>
  <si>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</si>
  <si>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</si>
  <si>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</si>
  <si>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</si>
  <si>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</si>
  <si>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</si>
  <si>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</si>
  <si>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</si>
  <si>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</si>
  <si>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</si>
  <si>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</si>
  <si>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</si>
  <si>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</si>
  <si>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</si>
  <si>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</si>
  <si>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</si>
  <si>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</si>
  <si>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</si>
  <si>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</si>
  <si>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</si>
  <si>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</si>
  <si>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</si>
  <si>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</si>
  <si>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</si>
  <si>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</si>
  <si>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</si>
  <si>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</si>
  <si>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</si>
  <si>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</si>
  <si>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</si>
  <si>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</si>
  <si>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</si>
  <si>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</si>
  <si>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</si>
  <si>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</si>
  <si>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</si>
  <si>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</si>
  <si>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</si>
  <si>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</si>
  <si>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</si>
  <si>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</si>
  <si>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</si>
  <si>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</si>
  <si>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</si>
  <si>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</si>
  <si>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</si>
  <si>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</si>
  <si>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</si>
  <si>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</si>
  <si>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</si>
  <si>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</si>
  <si>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</si>
  <si>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</si>
  <si>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</si>
  <si>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</si>
  <si>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</si>
  <si>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</si>
  <si>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</si>
  <si>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</si>
  <si>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</si>
  <si>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</si>
  <si>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</si>
  <si>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</si>
  <si>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</si>
  <si>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</si>
  <si>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</si>
  <si>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</si>
  <si>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</si>
  <si>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</si>
  <si>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</si>
  <si>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</si>
  <si>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</si>
  <si>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</si>
  <si>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</si>
  <si>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</si>
  <si>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</si>
  <si>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</si>
  <si>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</si>
  <si>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</si>
  <si>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</si>
  <si>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</si>
  <si>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</si>
  <si>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</si>
  <si>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</si>
  <si>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</si>
  <si>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</si>
  <si>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</si>
  <si>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</si>
  <si>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</si>
  <si>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</si>
  <si>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</si>
  <si>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</si>
  <si>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</si>
  <si>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</si>
  <si>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</si>
  <si>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</si>
  <si>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</si>
  <si>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</si>
  <si>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</si>
  <si>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</si>
  <si>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</si>
  <si>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</si>
  <si>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</si>
  <si>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</si>
  <si>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</si>
  <si>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</si>
  <si>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</si>
  <si>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</si>
  <si>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</si>
  <si>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</si>
  <si>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</si>
  <si>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</si>
  <si>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</si>
  <si>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</si>
  <si>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</si>
  <si>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</si>
  <si>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</si>
  <si>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</si>
  <si>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</si>
  <si>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</si>
  <si>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</si>
  <si>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</si>
  <si>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</si>
  <si>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</si>
  <si>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</si>
  <si>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</si>
  <si>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</si>
  <si>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</si>
  <si>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</si>
  <si>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</si>
  <si>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</si>
  <si>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</si>
  <si>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</si>
  <si>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</si>
  <si>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</si>
  <si>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</si>
  <si>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</si>
  <si>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</si>
  <si>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</si>
  <si>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</si>
  <si>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</si>
  <si>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</si>
  <si>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</si>
  <si>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</si>
  <si>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</si>
  <si>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</si>
  <si>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</si>
  <si>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</si>
  <si>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</si>
  <si>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</si>
  <si>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</si>
  <si>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</si>
  <si>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</si>
  <si>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</si>
  <si>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</si>
  <si>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</si>
  <si>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</si>
  <si>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</si>
  <si>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</si>
  <si>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</si>
  <si>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</si>
  <si>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</si>
  <si>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</si>
  <si>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</si>
  <si>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</si>
  <si>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</si>
  <si>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</si>
  <si>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</si>
  <si>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</si>
  <si>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</si>
  <si>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</si>
  <si>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</si>
  <si>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</si>
  <si>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</si>
  <si>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</si>
  <si>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</si>
  <si>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</si>
  <si>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</si>
  <si>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</si>
  <si>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</si>
  <si>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</si>
  <si>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</si>
  <si>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</si>
  <si>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</si>
  <si>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</si>
  <si>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</si>
  <si>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</si>
  <si>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</si>
  <si>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</si>
  <si>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</si>
  <si>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</si>
  <si>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</si>
  <si>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</si>
  <si>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</si>
  <si>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</si>
  <si>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</si>
  <si>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</si>
  <si>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</si>
  <si>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</si>
  <si>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</si>
  <si>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</si>
  <si>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</si>
  <si>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</si>
  <si>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</si>
  <si>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</si>
  <si>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</si>
  <si>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</si>
  <si>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</si>
  <si>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</si>
  <si>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</si>
  <si>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</si>
  <si>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</si>
  <si>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</si>
  <si>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</si>
  <si>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</si>
  <si>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</si>
  <si>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</si>
  <si>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</si>
  <si>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</si>
  <si>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</si>
  <si>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</si>
  <si>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</si>
  <si>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</si>
  <si>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</si>
  <si>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</si>
  <si>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</si>
  <si>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</si>
  <si>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</si>
  <si>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</si>
  <si>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</si>
  <si>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</si>
  <si>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</si>
  <si>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</si>
  <si>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</si>
  <si>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</si>
  <si>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</si>
  <si>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</si>
  <si>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</si>
  <si>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</si>
  <si>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</si>
  <si>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</si>
  <si>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</si>
  <si>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</si>
  <si>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</si>
  <si>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</si>
  <si>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</si>
  <si>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</si>
  <si>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</si>
  <si>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</si>
  <si>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</si>
  <si>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</si>
  <si>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</si>
  <si>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</si>
  <si>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</si>
  <si>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</si>
  <si>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</si>
  <si>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</si>
  <si>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</si>
  <si>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</si>
  <si>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</si>
  <si>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</si>
  <si>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</si>
  <si>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</si>
  <si>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</si>
  <si>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</si>
  <si>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</si>
  <si>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</si>
  <si>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</si>
  <si>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</si>
  <si>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</si>
  <si>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</si>
  <si>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</si>
  <si>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</si>
  <si>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</si>
  <si>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</si>
  <si>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</si>
  <si>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</si>
  <si>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</si>
  <si>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</si>
  <si>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</si>
  <si>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</si>
  <si>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</si>
  <si>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</si>
  <si>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</si>
  <si>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</si>
  <si>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</si>
  <si>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</si>
  <si>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</si>
  <si>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</si>
  <si>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</si>
  <si>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</si>
  <si>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</si>
  <si>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</si>
  <si>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</si>
  <si>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</si>
  <si>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</si>
  <si>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</si>
  <si>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</si>
  <si>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</si>
  <si>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</si>
  <si>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</si>
  <si>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</si>
  <si>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</si>
  <si>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</si>
  <si>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</si>
  <si>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</si>
  <si>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</si>
  <si>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</si>
  <si>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</si>
  <si>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</si>
  <si>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</si>
  <si>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</si>
  <si>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</si>
  <si>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</si>
  <si>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</si>
  <si>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</si>
  <si>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</si>
  <si>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</si>
  <si>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</si>
  <si>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</si>
  <si>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</si>
  <si>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</si>
  <si>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</si>
  <si>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</si>
  <si>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</si>
  <si>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</si>
  <si>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</si>
  <si>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</si>
  <si>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</si>
  <si>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</si>
  <si>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</si>
  <si>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</si>
  <si>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</si>
  <si>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</si>
  <si>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</si>
  <si>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</si>
  <si>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</si>
  <si>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</si>
  <si>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</si>
  <si>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</si>
  <si>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</si>
  <si>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</si>
  <si>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</si>
  <si>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</si>
  <si>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</si>
  <si>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</si>
  <si>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</si>
  <si>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</si>
  <si>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</si>
  <si>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</si>
  <si>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</si>
  <si>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</si>
  <si>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</si>
  <si>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</si>
  <si>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</si>
  <si>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</si>
  <si>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</si>
  <si>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</si>
  <si>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</si>
  <si>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</si>
  <si>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</si>
  <si>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</si>
  <si>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</si>
  <si>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</si>
  <si>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</si>
  <si>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</si>
  <si>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</si>
  <si>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</si>
  <si>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</si>
  <si>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</si>
  <si>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</si>
  <si>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</si>
  <si>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</si>
  <si>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</si>
  <si>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</si>
  <si>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</si>
  <si>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</si>
  <si>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</si>
  <si>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</si>
  <si>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</si>
  <si>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</si>
  <si>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</si>
  <si>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</si>
  <si>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</si>
  <si>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</si>
  <si>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</si>
  <si>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</si>
  <si>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</si>
  <si>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</si>
  <si>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</si>
  <si>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</si>
  <si>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</si>
  <si>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</si>
  <si>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</si>
  <si>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</si>
  <si>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</si>
  <si>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</si>
  <si>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</si>
  <si>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</si>
  <si>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</si>
  <si>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</si>
  <si>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</si>
  <si>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</si>
  <si>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</si>
  <si>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</si>
  <si>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</si>
  <si>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</si>
  <si>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</si>
  <si>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</si>
  <si>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</si>
  <si>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</si>
  <si>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</si>
  <si>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</si>
  <si>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</si>
  <si>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</si>
  <si>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</si>
  <si>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</si>
  <si>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</si>
  <si>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</si>
  <si>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</si>
  <si>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</si>
  <si>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</si>
  <si>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</si>
  <si>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</si>
  <si>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</si>
  <si>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</si>
  <si>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</si>
  <si>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</si>
  <si>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</si>
  <si>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</si>
  <si>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</si>
  <si>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</si>
  <si>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</si>
  <si>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</si>
  <si>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</si>
  <si>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</si>
  <si>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</si>
  <si>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</si>
  <si>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</si>
  <si>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</si>
  <si>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</si>
  <si>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</si>
  <si>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</si>
  <si>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</si>
  <si>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</si>
  <si>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</si>
  <si>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</si>
  <si>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</si>
  <si>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</si>
  <si>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</si>
  <si>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</si>
  <si>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</si>
  <si>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</si>
  <si>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</si>
  <si>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</si>
  <si>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</si>
  <si>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</si>
  <si>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</si>
  <si>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</si>
  <si>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</si>
  <si>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</si>
  <si>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</si>
  <si>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</si>
  <si>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</si>
  <si>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</si>
  <si>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</si>
  <si>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</si>
  <si>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</si>
  <si>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</si>
  <si>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</si>
  <si>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</si>
  <si>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</si>
  <si>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</si>
  <si>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</si>
  <si>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</si>
  <si>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</si>
  <si>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</si>
  <si>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</si>
  <si>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</si>
  <si>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</si>
  <si>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</si>
  <si>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</si>
  <si>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</si>
  <si>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</si>
  <si>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</si>
  <si>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</si>
  <si>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</si>
  <si>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</si>
  <si>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</si>
  <si>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</si>
  <si>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</si>
  <si>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</si>
  <si>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</si>
  <si>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</si>
  <si>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</si>
  <si>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</si>
  <si>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</si>
  <si>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</si>
  <si>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</si>
  <si>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</si>
  <si>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</si>
  <si>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</si>
  <si>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</si>
  <si>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</si>
  <si>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</si>
  <si>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</si>
  <si>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</si>
  <si>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</si>
  <si>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</si>
  <si>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</si>
  <si>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</si>
  <si>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</si>
  <si>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</si>
  <si>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</si>
  <si>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</si>
  <si>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</si>
  <si>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</si>
  <si>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</si>
  <si>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</si>
  <si>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</si>
  <si>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</si>
  <si>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</si>
  <si>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</si>
  <si>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</si>
  <si>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</si>
  <si>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</si>
  <si>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</si>
  <si>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</si>
  <si>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</si>
  <si>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</si>
  <si>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</si>
  <si>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</si>
  <si>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</si>
  <si>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</si>
  <si>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</si>
  <si>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</si>
  <si>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</si>
  <si>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</si>
  <si>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</si>
  <si>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</si>
  <si>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</si>
  <si>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</si>
  <si>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</si>
  <si>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</si>
  <si>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</si>
  <si>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</si>
  <si>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</si>
  <si>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</si>
  <si>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</si>
  <si>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</si>
  <si>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</si>
  <si>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</si>
  <si>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</si>
  <si>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</si>
  <si>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</si>
  <si>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</si>
  <si>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</si>
  <si>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</si>
  <si>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</si>
  <si>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</si>
  <si>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</si>
  <si>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</si>
  <si>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</si>
  <si>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</si>
  <si>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</si>
  <si>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</si>
  <si>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</si>
  <si>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</si>
  <si>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</si>
  <si>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</si>
  <si>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</si>
  <si>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</si>
  <si>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</si>
  <si>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</si>
  <si>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</si>
  <si>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</si>
  <si>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</si>
  <si>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</si>
  <si>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</si>
  <si>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</si>
  <si>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</si>
  <si>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</si>
  <si>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</si>
  <si>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</si>
  <si>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</si>
  <si>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</si>
  <si>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</si>
  <si>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</si>
  <si>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</si>
  <si>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</si>
  <si>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</si>
  <si>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</si>
  <si>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</si>
  <si>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</si>
  <si>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</si>
  <si>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</si>
  <si>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</si>
  <si>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</si>
  <si>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</si>
  <si>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</si>
  <si>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</si>
  <si>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</si>
  <si>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</si>
  <si>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</si>
  <si>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</si>
  <si>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</si>
  <si>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</si>
  <si>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</si>
  <si>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</si>
  <si>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</si>
  <si>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</si>
  <si>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</si>
  <si>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</si>
  <si>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</si>
  <si>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</si>
  <si>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</si>
  <si>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</si>
  <si>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</si>
  <si>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</si>
  <si>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</si>
  <si>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</si>
  <si>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</si>
  <si>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</si>
  <si>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</si>
  <si>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</si>
  <si>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</si>
  <si>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</si>
  <si>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</si>
  <si>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</si>
  <si>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</si>
  <si>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</si>
  <si>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</si>
  <si>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</si>
  <si>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</si>
  <si>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</si>
  <si>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</si>
  <si>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</si>
  <si>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</si>
  <si>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</si>
  <si>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</si>
  <si>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</si>
  <si>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</si>
  <si>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</si>
  <si>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</si>
  <si>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</si>
  <si>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</si>
  <si>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</si>
  <si>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</si>
  <si>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</si>
  <si>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</si>
  <si>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</si>
  <si>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</si>
  <si>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</si>
  <si>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</si>
  <si>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</si>
  <si>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</si>
  <si>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</si>
  <si>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</si>
  <si>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</si>
  <si>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</si>
  <si>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</si>
  <si>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</si>
  <si>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</si>
  <si>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</si>
  <si>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</si>
  <si>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</si>
  <si>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</si>
  <si>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</si>
  <si>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</si>
  <si>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</si>
  <si>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</si>
  <si>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</si>
  <si>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</si>
  <si>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</si>
  <si>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</si>
  <si>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</si>
  <si>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</si>
  <si>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</si>
  <si>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</si>
  <si>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</si>
  <si>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</si>
  <si>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</si>
  <si>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</si>
  <si>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</si>
  <si>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</si>
  <si>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</si>
  <si>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</si>
  <si>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</si>
  <si>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</si>
  <si>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</si>
  <si>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</si>
  <si>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</si>
  <si>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</si>
  <si>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</si>
  <si>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</si>
  <si>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</si>
  <si>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</si>
  <si>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</si>
  <si>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</si>
  <si>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</si>
  <si>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</si>
  <si>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</si>
  <si>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</si>
  <si>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</si>
  <si>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</si>
  <si>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</si>
  <si>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</si>
  <si>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</si>
  <si>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</si>
  <si>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</si>
  <si>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</si>
  <si>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</si>
  <si>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</si>
  <si>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</si>
  <si>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</si>
  <si>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</si>
  <si>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</si>
  <si>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</si>
  <si>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</si>
  <si>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</si>
  <si>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</si>
  <si>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</si>
  <si>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</si>
  <si>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</si>
  <si>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</si>
  <si>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</si>
  <si>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</si>
  <si>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</si>
  <si>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</si>
  <si>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</si>
  <si>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</si>
  <si>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</si>
  <si>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</si>
  <si>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</si>
  <si>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</si>
  <si>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</si>
  <si>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</si>
  <si>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</si>
  <si>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</si>
  <si>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</si>
  <si>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</si>
  <si>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</si>
  <si>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</si>
  <si>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</si>
  <si>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</si>
  <si>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</si>
  <si>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</si>
  <si>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</si>
  <si>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</si>
  <si>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</si>
  <si>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</si>
  <si>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</si>
  <si>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</si>
  <si>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</si>
  <si>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</si>
  <si>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</si>
  <si>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</si>
  <si>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</si>
  <si>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</si>
  <si>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</si>
  <si>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</si>
  <si>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</si>
  <si>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</si>
  <si>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</si>
  <si>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</si>
  <si>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</si>
  <si>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</si>
  <si>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</si>
  <si>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</si>
  <si>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</si>
  <si>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</si>
  <si>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</si>
  <si>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</si>
  <si>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</si>
  <si>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</si>
  <si>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</si>
  <si>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</si>
  <si>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</si>
  <si>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</si>
  <si>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</si>
  <si>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</si>
  <si>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</si>
  <si>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</si>
  <si>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</si>
  <si>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</si>
  <si>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</si>
  <si>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</si>
  <si>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</si>
  <si>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</si>
  <si>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</si>
  <si>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</si>
  <si>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</si>
  <si>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</si>
  <si>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</si>
  <si>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</si>
  <si>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</si>
  <si>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</si>
  <si>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</si>
  <si>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</si>
  <si>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</si>
  <si>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</si>
  <si>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</si>
  <si>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</si>
  <si>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</si>
  <si>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</si>
  <si>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</si>
  <si>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</si>
  <si>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</si>
  <si>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</si>
  <si>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</si>
  <si>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</si>
  <si>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</si>
  <si>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</si>
  <si>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</si>
  <si>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</si>
  <si>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</si>
  <si>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</si>
  <si>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</si>
  <si>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</si>
  <si>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</si>
  <si>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</si>
  <si>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</si>
  <si>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</si>
  <si>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</si>
  <si>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</si>
  <si>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</si>
  <si>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</si>
  <si>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</si>
  <si>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</si>
  <si>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</si>
  <si>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</si>
  <si>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</si>
  <si>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</si>
  <si>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</si>
  <si>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</si>
  <si>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</si>
  <si>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</si>
  <si>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</si>
  <si>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</si>
  <si>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</si>
  <si>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</si>
  <si>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</si>
  <si>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</si>
  <si>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</si>
  <si>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</si>
  <si>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</si>
  <si>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</si>
  <si>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</si>
  <si>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</si>
  <si>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</si>
  <si>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</si>
  <si>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</si>
  <si>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</si>
  <si>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</si>
  <si>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</si>
  <si>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</si>
  <si>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</si>
  <si>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</si>
  <si>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</si>
  <si>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</si>
  <si>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</si>
  <si>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</si>
  <si>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</si>
  <si>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</si>
  <si>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</si>
  <si>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</si>
  <si>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</si>
  <si>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</si>
  <si>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</si>
  <si>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</si>
  <si>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</si>
  <si>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</si>
  <si>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</si>
  <si>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</si>
  <si>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</si>
  <si>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</si>
  <si>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</si>
  <si>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</si>
  <si>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</si>
  <si>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</si>
  <si>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</si>
  <si>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</si>
  <si>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</si>
  <si>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</si>
  <si>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</si>
  <si>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</si>
  <si>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</si>
  <si>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</si>
  <si>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</si>
  <si>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</si>
  <si>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</si>
  <si>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</si>
  <si>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</si>
  <si>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</si>
  <si>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</si>
  <si>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</si>
  <si>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</si>
  <si>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</si>
  <si>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</si>
  <si>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</si>
  <si>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</si>
  <si>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</si>
  <si>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</si>
  <si>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</si>
  <si>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</si>
  <si>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</si>
  <si>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</si>
  <si>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</si>
  <si>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</si>
  <si>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</si>
  <si>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</si>
  <si>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</si>
  <si>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</si>
  <si>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</si>
  <si>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</si>
  <si>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</si>
  <si>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</si>
  <si>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</si>
  <si>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</si>
  <si>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</si>
  <si>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</si>
  <si>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</si>
  <si>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</si>
  <si>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</si>
  <si>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</si>
  <si>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</si>
  <si>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</si>
  <si>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</si>
  <si>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</si>
  <si>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</si>
  <si>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</si>
  <si>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</si>
  <si>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</si>
  <si>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</si>
  <si>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</si>
  <si>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</si>
  <si>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</si>
  <si>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</si>
  <si>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</si>
  <si>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</si>
  <si>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</si>
  <si>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</si>
  <si>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</si>
  <si>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</si>
  <si>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</si>
  <si>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</si>
  <si>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</si>
  <si>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</si>
  <si>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</si>
  <si>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</si>
  <si>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</si>
  <si>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</si>
  <si>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</si>
  <si>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</si>
  <si>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</si>
  <si>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</si>
  <si>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</si>
  <si>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</si>
  <si>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</si>
  <si>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</si>
  <si>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</si>
  <si>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</si>
  <si>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</si>
  <si>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</si>
  <si>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</si>
  <si>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</si>
  <si>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</si>
  <si>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</si>
  <si>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</si>
  <si>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</si>
  <si>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</si>
  <si>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</si>
  <si>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</si>
  <si>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</si>
  <si>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</si>
  <si>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</si>
  <si>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</si>
  <si>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</si>
  <si>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</si>
  <si>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</si>
  <si>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</si>
  <si>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</si>
  <si>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</si>
  <si>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</si>
  <si>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</si>
  <si>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</si>
  <si>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</si>
  <si>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</si>
  <si>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</si>
  <si>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</si>
  <si>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</si>
  <si>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</si>
  <si>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</si>
  <si>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</si>
  <si>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</si>
  <si>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</si>
  <si>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</si>
  <si>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</si>
  <si>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</si>
  <si>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</si>
  <si>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</si>
  <si>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</si>
  <si>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</si>
  <si>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</si>
  <si>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</si>
  <si>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</si>
  <si>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</si>
  <si>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</si>
  <si>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</si>
  <si>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</si>
  <si>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</si>
  <si>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</si>
  <si>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</si>
  <si>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</si>
  <si>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</si>
  <si>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</si>
  <si>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</si>
  <si>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</si>
  <si>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</si>
  <si>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</si>
  <si>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</si>
  <si>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</si>
  <si>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</si>
  <si>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</si>
  <si>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</si>
  <si>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</si>
  <si>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</si>
  <si>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</si>
  <si>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</si>
  <si>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</si>
  <si>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</si>
  <si>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</si>
  <si>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</si>
  <si>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</si>
  <si>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</si>
  <si>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</si>
  <si>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</si>
  <si>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</si>
  <si>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</si>
  <si>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</si>
  <si>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</si>
  <si>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</si>
  <si>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</si>
  <si>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</si>
  <si>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</si>
  <si>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</si>
  <si>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</si>
  <si>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</si>
  <si>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</si>
  <si>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</si>
  <si>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</si>
  <si>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</si>
  <si>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</si>
  <si>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</si>
  <si>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</si>
  <si>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</si>
  <si>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</si>
  <si>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</si>
  <si>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</si>
  <si>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</si>
  <si>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</si>
  <si>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</si>
  <si>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</si>
  <si>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</si>
  <si>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</si>
  <si>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</si>
  <si>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</si>
  <si>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</si>
  <si>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</si>
  <si>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</si>
  <si>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</si>
  <si>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</si>
  <si>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</si>
  <si>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</si>
  <si>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</si>
  <si>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</si>
  <si>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</si>
  <si>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</si>
  <si>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</si>
  <si>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</si>
  <si>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</si>
  <si>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</si>
  <si>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</si>
  <si>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</si>
  <si>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</si>
  <si>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</si>
  <si>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</si>
  <si>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</si>
  <si>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</si>
  <si>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</si>
  <si>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</si>
  <si>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</si>
  <si>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</si>
  <si>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</si>
  <si>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</si>
  <si>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</si>
  <si>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</si>
  <si>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</si>
  <si>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</si>
  <si>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</si>
  <si>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</si>
  <si>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</si>
  <si>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</si>
  <si>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</si>
  <si>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</si>
  <si>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</si>
  <si>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</si>
  <si>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</si>
  <si>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</si>
  <si>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</si>
  <si>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</si>
  <si>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</si>
  <si>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</si>
  <si>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</si>
  <si>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</si>
  <si>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</si>
  <si>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</si>
  <si>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</si>
  <si>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</si>
  <si>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</si>
  <si>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</si>
  <si>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</si>
  <si>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</si>
  <si>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</si>
  <si>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</si>
  <si>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</si>
  <si>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</si>
  <si>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</si>
  <si>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</si>
  <si>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</si>
  <si>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</si>
  <si>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</si>
  <si>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</si>
  <si>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</si>
  <si>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</si>
  <si>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</si>
  <si>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</si>
  <si>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</si>
  <si>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</si>
  <si>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</si>
  <si>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</si>
  <si>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</si>
  <si>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</si>
  <si>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</si>
  <si>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</si>
  <si>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</si>
  <si>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</si>
  <si>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</si>
  <si>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</si>
  <si>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</si>
  <si>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</si>
  <si>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</si>
  <si>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</si>
  <si>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</si>
  <si>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</si>
  <si>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</si>
  <si>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</si>
  <si>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</si>
  <si>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</si>
  <si>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</si>
  <si>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</si>
  <si>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</si>
  <si>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</si>
  <si>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</si>
  <si>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</si>
  <si>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</si>
  <si>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</si>
  <si>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</si>
  <si>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</si>
  <si>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</si>
  <si>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</si>
  <si>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</si>
  <si>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</si>
  <si>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</si>
  <si>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</si>
  <si>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</si>
  <si>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</si>
  <si>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</si>
  <si>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</si>
  <si>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</si>
  <si>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</si>
  <si>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</si>
  <si>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</si>
  <si>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</si>
  <si>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</si>
  <si>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</si>
  <si>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</si>
  <si>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</si>
  <si>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</si>
  <si>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</si>
  <si>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</si>
  <si>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</si>
  <si>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</si>
  <si>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</si>
  <si>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</si>
  <si>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</si>
  <si>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</si>
  <si>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</si>
  <si>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</si>
  <si>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</si>
  <si>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</si>
  <si>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</si>
  <si>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</si>
  <si>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</si>
  <si>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</si>
  <si>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</si>
  <si>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</si>
  <si>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</si>
  <si>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</si>
  <si>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</si>
  <si>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</si>
  <si>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</si>
  <si>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</si>
  <si>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</si>
  <si>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</si>
  <si>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</si>
  <si>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</si>
  <si>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</si>
  <si>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</si>
  <si>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</si>
  <si>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</si>
  <si>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</si>
  <si>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</si>
  <si>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</si>
  <si>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</si>
  <si>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</si>
  <si>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</si>
  <si>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</si>
  <si>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</si>
  <si>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</si>
  <si>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</si>
  <si>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</si>
  <si>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</si>
  <si>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</si>
  <si>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</si>
  <si>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</si>
  <si>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</si>
  <si>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</si>
  <si>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</si>
  <si>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</si>
  <si>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</si>
  <si>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</si>
  <si>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</si>
  <si>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</si>
  <si>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</si>
  <si>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</si>
  <si>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</si>
  <si>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</si>
  <si>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</si>
  <si>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</si>
  <si>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</si>
  <si>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</si>
  <si>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</si>
  <si>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</si>
  <si>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</si>
  <si>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</si>
  <si>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</si>
  <si>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</si>
  <si>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</si>
  <si>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</si>
  <si>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</si>
  <si>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</si>
  <si>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</si>
  <si>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</si>
  <si>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</si>
  <si>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</si>
  <si>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</si>
  <si>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</si>
  <si>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</si>
  <si>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</si>
  <si>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</si>
  <si>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</si>
  <si>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</si>
  <si>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</si>
  <si>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</si>
  <si>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</si>
  <si>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</si>
  <si>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</si>
  <si>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</si>
  <si>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</si>
  <si>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</si>
  <si>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</si>
  <si>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</si>
  <si>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</si>
  <si>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</si>
  <si>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</si>
  <si>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</si>
  <si>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</si>
  <si>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</si>
  <si>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</si>
  <si>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</si>
  <si>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</si>
  <si>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</si>
  <si>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</si>
  <si>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</si>
  <si>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</si>
  <si>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</si>
  <si>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</si>
  <si>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</si>
  <si>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</si>
  <si>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</si>
  <si>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</si>
  <si>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</si>
  <si>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</si>
  <si>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</si>
  <si>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</si>
  <si>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</si>
  <si>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</si>
  <si>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</si>
  <si>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</si>
  <si>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</si>
  <si>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</si>
  <si>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</si>
  <si>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</si>
  <si>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</si>
  <si>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</si>
  <si>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</si>
  <si>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</si>
  <si>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</si>
  <si>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</si>
  <si>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</si>
  <si>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</si>
  <si>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</si>
  <si>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</si>
  <si>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</si>
  <si>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</si>
  <si>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</si>
  <si>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</si>
  <si>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</si>
  <si>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</si>
  <si>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</si>
  <si>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</si>
  <si>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</si>
  <si>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</si>
  <si>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</si>
  <si>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</si>
  <si>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</si>
  <si>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</si>
  <si>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</si>
  <si>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</si>
  <si>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</si>
  <si>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</si>
  <si>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</si>
  <si>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</si>
  <si>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</si>
  <si>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</si>
  <si>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</si>
  <si>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</si>
  <si>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</si>
  <si>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</si>
  <si>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</si>
  <si>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</si>
  <si>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</si>
  <si>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</si>
  <si>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</si>
  <si>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</si>
  <si>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</si>
  <si>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</si>
  <si>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</si>
  <si>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</si>
  <si>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</si>
  <si>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</si>
  <si>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</si>
  <si>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</si>
  <si>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</si>
  <si>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</si>
  <si>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</si>
  <si>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</si>
  <si>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</si>
  <si>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</si>
  <si>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</si>
  <si>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</si>
  <si>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</si>
  <si>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</si>
  <si>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</si>
  <si>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</si>
  <si>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</si>
  <si>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</si>
  <si>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</si>
  <si>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</si>
  <si>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</si>
  <si>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</si>
  <si>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</si>
  <si>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</si>
  <si>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</si>
  <si>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</si>
  <si>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</si>
  <si>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</si>
  <si>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</si>
  <si>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</si>
  <si>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</si>
  <si>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</si>
  <si>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</si>
  <si>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</si>
  <si>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</si>
  <si>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</si>
  <si>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</si>
  <si>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</si>
  <si>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</si>
  <si>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</si>
  <si>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</si>
  <si>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</si>
  <si>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</si>
  <si>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</si>
  <si>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</si>
  <si>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</si>
  <si>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</si>
  <si>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</si>
  <si>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</si>
  <si>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</si>
  <si>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</si>
  <si>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</si>
  <si>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</si>
  <si>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</si>
  <si>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</si>
  <si>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</si>
  <si>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</si>
  <si>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</si>
  <si>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</si>
  <si>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</si>
  <si>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</si>
  <si>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</si>
  <si>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</si>
  <si>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</si>
  <si>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</si>
  <si>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</si>
  <si>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</si>
  <si>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</si>
  <si>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</si>
  <si>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</si>
  <si>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</si>
  <si>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</si>
  <si>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</si>
  <si>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</si>
  <si>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</si>
  <si>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</si>
  <si>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</si>
  <si>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</si>
  <si>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</si>
  <si>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</si>
  <si>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</si>
  <si>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</si>
  <si>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</si>
  <si>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</si>
  <si>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</si>
  <si>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</si>
  <si>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</si>
  <si>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</si>
  <si>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</si>
  <si>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</si>
  <si>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</si>
  <si>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</si>
  <si>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</si>
  <si>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</si>
  <si>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</si>
  <si>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</si>
  <si>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</si>
  <si>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</si>
  <si>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</si>
  <si>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</si>
  <si>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</si>
  <si>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</si>
  <si>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</si>
  <si>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</si>
  <si>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</si>
  <si>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</si>
  <si>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</si>
  <si>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</si>
  <si>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</si>
  <si>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</si>
  <si>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</si>
  <si>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</si>
  <si>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</si>
  <si>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</si>
  <si>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</si>
  <si>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</si>
  <si>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</si>
  <si>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</si>
  <si>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</si>
  <si>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</si>
  <si>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</si>
  <si>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</si>
  <si>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</si>
  <si>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</si>
  <si>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</si>
  <si>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</si>
  <si>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</si>
  <si>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</si>
  <si>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</si>
  <si>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</si>
  <si>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</si>
  <si>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</si>
  <si>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</si>
  <si>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</si>
  <si>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</si>
  <si>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</si>
  <si>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</si>
  <si>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</si>
  <si>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</si>
  <si>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</si>
  <si>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</si>
  <si>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</si>
  <si>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</si>
  <si>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</si>
  <si>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</si>
  <si>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</si>
  <si>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</si>
  <si>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</si>
  <si>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</si>
  <si>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</si>
  <si>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</si>
  <si>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</si>
  <si>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</si>
  <si>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</si>
  <si>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</si>
  <si>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</si>
  <si>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</si>
  <si>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</si>
  <si>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</si>
  <si>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</si>
  <si>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</si>
  <si>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</si>
  <si>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</si>
  <si>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</si>
  <si>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</si>
  <si>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</si>
  <si>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</si>
  <si>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</si>
  <si>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</si>
  <si>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</si>
  <si>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</si>
  <si>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</si>
  <si>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</si>
  <si>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</si>
  <si>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</si>
  <si>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</si>
  <si>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</si>
  <si>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</si>
  <si>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</si>
  <si>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</si>
  <si>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</si>
  <si>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</si>
  <si>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</si>
  <si>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</si>
  <si>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</si>
  <si>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</si>
  <si>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</si>
  <si>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</si>
  <si>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</si>
  <si>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</si>
  <si>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</si>
  <si>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</si>
  <si>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</si>
  <si>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</si>
  <si>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</si>
  <si>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</si>
  <si>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</si>
  <si>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</si>
  <si>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</si>
  <si>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</si>
  <si>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</si>
  <si>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</si>
  <si>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</si>
  <si>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</si>
  <si>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</si>
  <si>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</si>
  <si>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</si>
  <si>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</si>
  <si>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</si>
  <si>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</si>
  <si>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</si>
  <si>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</si>
  <si>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</si>
  <si>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</si>
  <si>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</si>
  <si>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</si>
  <si>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</si>
  <si>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</si>
  <si>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</si>
  <si>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</si>
  <si>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</si>
  <si>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</si>
  <si>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</si>
  <si>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</si>
  <si>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</si>
  <si>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</si>
  <si>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</si>
  <si>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</si>
  <si>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</si>
  <si>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</si>
  <si>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</si>
  <si>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</si>
  <si>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</si>
  <si>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</si>
  <si>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</si>
  <si>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</si>
  <si>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</si>
  <si>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</si>
  <si>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</si>
  <si>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</si>
  <si>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</si>
  <si>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</si>
  <si>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</si>
  <si>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</si>
  <si>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</si>
  <si>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</si>
  <si>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</si>
  <si>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</si>
  <si>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</si>
  <si>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</si>
  <si>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</si>
  <si>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</si>
  <si>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</si>
  <si>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</si>
  <si>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</si>
  <si>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</si>
  <si>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</si>
  <si>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</si>
  <si>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</si>
  <si>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</si>
  <si>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</si>
  <si>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</si>
  <si>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</si>
  <si>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</si>
  <si>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</si>
  <si>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</si>
  <si>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</si>
  <si>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</si>
  <si>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</si>
  <si>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</si>
  <si>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</si>
  <si>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</si>
  <si>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</si>
  <si>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</si>
  <si>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</si>
  <si>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</si>
  <si>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</si>
  <si>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</si>
  <si>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</si>
  <si>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</si>
  <si>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</si>
  <si>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</si>
  <si>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</si>
  <si>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</si>
  <si>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</si>
  <si>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</si>
  <si>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</si>
  <si>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</si>
  <si>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</si>
  <si>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</si>
  <si>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</si>
  <si>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</si>
  <si>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</si>
  <si>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</si>
  <si>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</si>
  <si>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</si>
  <si>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</si>
  <si>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</si>
  <si>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</si>
  <si>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</si>
  <si>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</si>
  <si>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</si>
  <si>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</si>
  <si>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</si>
  <si>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</si>
  <si>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</si>
  <si>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</si>
  <si>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</si>
  <si>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</si>
  <si>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</si>
  <si>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</si>
  <si>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</si>
  <si>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</si>
  <si>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</si>
  <si>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</si>
  <si>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</si>
  <si>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</si>
  <si>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</si>
  <si>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</si>
  <si>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</si>
  <si>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</si>
  <si>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</si>
  <si>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</si>
  <si>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</si>
  <si>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</si>
  <si>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</si>
  <si>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</si>
  <si>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</si>
  <si>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</si>
  <si>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</si>
  <si>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</si>
  <si>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</si>
  <si>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</si>
  <si>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</si>
  <si>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</si>
  <si>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</si>
  <si>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</si>
  <si>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</si>
  <si>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</si>
  <si>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</si>
  <si>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</si>
  <si>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</si>
  <si>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</si>
  <si>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</si>
  <si>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</si>
  <si>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</si>
  <si>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</si>
  <si>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</si>
  <si>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</si>
  <si>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</si>
  <si>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</si>
  <si>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</si>
  <si>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</si>
  <si>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</si>
  <si>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</si>
  <si>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</si>
  <si>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</si>
  <si>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</si>
  <si>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</si>
  <si>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</si>
  <si>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</si>
  <si>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</si>
  <si>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</si>
  <si>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</si>
  <si>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</si>
  <si>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</si>
  <si>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</si>
  <si>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</si>
  <si>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</si>
  <si>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</si>
  <si>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</si>
  <si>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</si>
  <si>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</si>
  <si>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</si>
  <si>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</si>
  <si>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</si>
  <si>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</si>
  <si>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</si>
  <si>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</si>
  <si>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</si>
  <si>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</si>
  <si>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</si>
  <si>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</si>
  <si>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</si>
  <si>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</si>
  <si>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</si>
  <si>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</si>
  <si>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</si>
  <si>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</si>
  <si>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</si>
  <si>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</si>
  <si>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</si>
  <si>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</si>
  <si>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</si>
  <si>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</si>
  <si>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</si>
  <si>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</si>
  <si>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</si>
  <si>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</si>
  <si>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</si>
  <si>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</si>
  <si>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</si>
  <si>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</si>
  <si>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</si>
  <si>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</si>
  <si>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</si>
  <si>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</si>
  <si>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</si>
  <si>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</si>
  <si>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</si>
  <si>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</si>
  <si>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</si>
  <si>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</si>
  <si>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</si>
  <si>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</si>
  <si>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</si>
  <si>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</si>
  <si>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</si>
  <si>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</si>
  <si>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</si>
  <si>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</si>
  <si>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</si>
  <si>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</si>
  <si>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</si>
  <si>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</si>
  <si>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</si>
  <si>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</si>
  <si>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</si>
  <si>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</si>
  <si>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</si>
  <si>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</si>
  <si>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</si>
  <si>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</si>
  <si>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</si>
  <si>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</si>
  <si>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</si>
  <si>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</si>
  <si>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</si>
  <si>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</si>
  <si>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</si>
  <si>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</si>
  <si>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</si>
  <si>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</si>
  <si>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</si>
  <si>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</si>
  <si>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</si>
  <si>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</si>
  <si>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</si>
  <si>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</si>
  <si>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</si>
  <si>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</si>
  <si>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</si>
  <si>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</si>
  <si>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</si>
  <si>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</si>
  <si>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</si>
  <si>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</si>
  <si>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</si>
  <si>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</si>
  <si>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</si>
  <si>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</si>
  <si>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</si>
  <si>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</si>
  <si>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</si>
  <si>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</si>
  <si>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</si>
  <si>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</si>
  <si>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</si>
  <si>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</si>
  <si>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</si>
  <si>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</si>
  <si>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</si>
  <si>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</si>
  <si>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</si>
  <si>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</si>
  <si>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</si>
  <si>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</si>
  <si>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</si>
  <si>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</si>
  <si>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</si>
  <si>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</si>
  <si>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</si>
  <si>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</si>
  <si>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</si>
  <si>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</si>
  <si>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</si>
  <si>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</si>
  <si>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</si>
  <si>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</si>
  <si>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</si>
  <si>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</si>
  <si>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</si>
  <si>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</si>
  <si>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</si>
  <si>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</si>
  <si>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</si>
  <si>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</si>
  <si>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</si>
  <si>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</si>
  <si>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</si>
  <si>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</si>
  <si>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</si>
  <si>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</si>
  <si>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</si>
  <si>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</si>
  <si>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</si>
  <si>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</si>
  <si>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</si>
  <si>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</si>
  <si>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</si>
  <si>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</si>
  <si>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</si>
  <si>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</si>
  <si>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</si>
  <si>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</si>
  <si>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</si>
  <si>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</si>
  <si>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</si>
  <si>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</si>
  <si>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</si>
  <si>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</si>
  <si>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</si>
  <si>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</si>
  <si>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</si>
  <si>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</si>
  <si>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</si>
  <si>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</si>
  <si>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</si>
  <si>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</si>
  <si>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</si>
  <si>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</si>
  <si>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</si>
  <si>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</si>
  <si>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</si>
  <si>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</si>
  <si>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</si>
  <si>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</si>
  <si>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</si>
  <si>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</si>
  <si>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</si>
  <si>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</si>
  <si>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</si>
  <si>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</si>
  <si>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</si>
  <si>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</si>
  <si>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</si>
  <si>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</si>
  <si>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</si>
  <si>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</si>
  <si>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</si>
  <si>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</si>
  <si>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</si>
  <si>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</si>
  <si>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</si>
  <si>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</si>
  <si>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</si>
  <si>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</si>
  <si>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</si>
  <si>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</si>
  <si>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</si>
  <si>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</si>
  <si>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</si>
  <si>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</si>
  <si>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</si>
  <si>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</si>
  <si>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</si>
  <si>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</si>
  <si>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</si>
  <si>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</si>
  <si>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</si>
  <si>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</si>
  <si>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</si>
  <si>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</si>
  <si>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</si>
  <si>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</si>
  <si>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</si>
  <si>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</si>
  <si>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</si>
  <si>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</si>
  <si>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</si>
  <si>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</si>
  <si>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</si>
  <si>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</si>
  <si>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</si>
  <si>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</si>
  <si>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</si>
  <si>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</si>
  <si>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</si>
  <si>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</si>
  <si>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</si>
  <si>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</si>
  <si>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</si>
  <si>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</si>
  <si>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</si>
  <si>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</si>
  <si>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</si>
  <si>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</si>
  <si>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</si>
  <si>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</si>
  <si>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</si>
  <si>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</si>
  <si>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</si>
  <si>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</si>
  <si>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</si>
  <si>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</si>
  <si>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</si>
  <si>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</si>
  <si>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</si>
  <si>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</si>
  <si>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</si>
  <si>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</si>
  <si>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</si>
  <si>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</si>
  <si>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</si>
  <si>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</si>
  <si>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</si>
  <si>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</si>
  <si>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</si>
  <si>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</si>
  <si>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</si>
  <si>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</si>
  <si>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</si>
  <si>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</si>
  <si>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</si>
  <si>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</si>
  <si>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</si>
  <si>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</si>
  <si>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</si>
  <si>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</si>
  <si>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</si>
  <si>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</si>
  <si>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</si>
  <si>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</si>
  <si>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</si>
  <si>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</si>
  <si>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</si>
  <si>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</si>
  <si>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</si>
  <si>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</si>
  <si>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</si>
  <si>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</si>
  <si>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</si>
  <si>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</si>
  <si>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</si>
  <si>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</si>
  <si>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</si>
  <si>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</si>
  <si>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</si>
  <si>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</si>
  <si>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</si>
  <si>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</si>
  <si>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</si>
  <si>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</si>
  <si>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</si>
  <si>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</si>
  <si>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</si>
  <si>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</si>
  <si>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</si>
  <si>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</si>
  <si>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</si>
  <si>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</si>
  <si>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</si>
  <si>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</si>
  <si>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</si>
  <si>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</si>
  <si>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</si>
  <si>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</si>
  <si>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</si>
  <si>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</si>
  <si>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</si>
  <si>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</si>
  <si>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</si>
  <si>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</si>
  <si>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</si>
  <si>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</si>
  <si>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</si>
  <si>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</si>
  <si>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</si>
  <si>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</si>
  <si>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</si>
  <si>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</si>
  <si>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</si>
  <si>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</si>
  <si>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</si>
  <si>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</si>
  <si>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</si>
  <si>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</si>
  <si>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</si>
  <si>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</si>
  <si>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</si>
  <si>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</si>
  <si>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</si>
  <si>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</si>
  <si>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</si>
  <si>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</si>
  <si>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</si>
  <si>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</si>
  <si>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</si>
  <si>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</si>
  <si>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</si>
  <si>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</si>
  <si>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</si>
  <si>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</si>
  <si>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</si>
  <si>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</si>
  <si>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</si>
  <si>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</si>
  <si>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</si>
  <si>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</si>
  <si>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</si>
  <si>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</si>
  <si>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</si>
  <si>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</si>
  <si>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</si>
  <si>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</si>
  <si>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</si>
  <si>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</si>
  <si>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</si>
  <si>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</si>
  <si>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</si>
  <si>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</si>
  <si>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</si>
  <si>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</si>
  <si>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</si>
  <si>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</si>
  <si>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</si>
  <si>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</si>
  <si>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</si>
  <si>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</si>
  <si>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</si>
  <si>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</si>
  <si>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</si>
  <si>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</si>
  <si>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</si>
  <si>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</si>
  <si>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</si>
  <si>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</si>
  <si>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</si>
  <si>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</si>
  <si>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</si>
  <si>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</si>
  <si>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</si>
  <si>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</si>
  <si>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</si>
  <si>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</si>
  <si>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</si>
  <si>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</si>
  <si>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</si>
  <si>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</si>
  <si>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</si>
  <si>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</si>
  <si>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</si>
  <si>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</si>
  <si>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</si>
  <si>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</si>
  <si>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</si>
  <si>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</si>
  <si>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</si>
  <si>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</si>
  <si>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</si>
  <si>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</si>
  <si>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</si>
  <si>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</si>
  <si>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</si>
  <si>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</si>
  <si>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</si>
  <si>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</si>
  <si>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</si>
  <si>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</si>
  <si>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</si>
  <si>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</si>
  <si>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</si>
  <si>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</si>
  <si>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</si>
  <si>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</si>
  <si>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</si>
  <si>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</si>
  <si>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</si>
  <si>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</si>
  <si>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</si>
  <si>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</si>
  <si>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</si>
  <si>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</si>
  <si>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</si>
  <si>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</si>
  <si>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</si>
  <si>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</si>
  <si>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</si>
  <si>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</si>
  <si>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</si>
  <si>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</si>
  <si>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</si>
  <si>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</si>
  <si>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</si>
  <si>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</si>
  <si>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</si>
  <si>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</si>
  <si>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</si>
  <si>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</si>
  <si>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</si>
  <si>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</si>
  <si>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</si>
  <si>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</si>
  <si>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</si>
  <si>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</si>
  <si>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</si>
  <si>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</si>
  <si>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</si>
  <si>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</si>
  <si>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</si>
  <si>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</si>
  <si>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</si>
  <si>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</si>
  <si>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</si>
  <si>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</si>
  <si>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</si>
  <si>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</si>
  <si>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</si>
  <si>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</si>
  <si>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</si>
  <si>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</si>
  <si>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</si>
  <si>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</si>
  <si>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</si>
  <si>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</si>
  <si>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</si>
  <si>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</si>
  <si>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</si>
  <si>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</si>
  <si>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</si>
  <si>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</si>
  <si>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</si>
  <si>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</si>
  <si>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</si>
  <si>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</si>
  <si>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</si>
  <si>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</si>
  <si>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</si>
  <si>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</si>
  <si>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</si>
  <si>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</si>
  <si>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</si>
  <si>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</si>
  <si>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</si>
  <si>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</si>
  <si>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</si>
  <si>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</si>
  <si>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</si>
  <si>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</si>
  <si>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</si>
  <si>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</si>
  <si>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</si>
  <si>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</si>
  <si>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</si>
  <si>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</si>
  <si>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</si>
  <si>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</si>
  <si>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</si>
  <si>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</si>
  <si>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</si>
  <si>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</si>
  <si>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</si>
  <si>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</si>
  <si>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</si>
  <si>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</si>
  <si>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</si>
  <si>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</si>
  <si>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</si>
  <si>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</si>
  <si>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</si>
  <si>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</si>
  <si>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</si>
  <si>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</si>
  <si>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</si>
  <si>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</si>
  <si>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</si>
  <si>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</si>
  <si>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</si>
  <si>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</si>
  <si>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</si>
  <si>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</si>
  <si>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</si>
  <si>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</si>
  <si>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</si>
  <si>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</si>
  <si>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</si>
  <si>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</si>
  <si>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</si>
  <si>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</si>
  <si>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</si>
  <si>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</si>
  <si>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</si>
  <si>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</si>
  <si>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</si>
  <si>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</si>
  <si>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</si>
  <si>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</si>
  <si>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</si>
  <si>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</si>
  <si>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</si>
  <si>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</si>
  <si>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</si>
  <si>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</si>
  <si>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</si>
  <si>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</si>
  <si>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</si>
  <si>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</si>
  <si>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</si>
  <si>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</si>
  <si>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</si>
  <si>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</si>
  <si>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</si>
  <si>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</si>
  <si>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</si>
  <si>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</si>
  <si>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</si>
  <si>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</si>
  <si>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</si>
  <si>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</si>
  <si>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</si>
  <si>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</si>
  <si>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</si>
  <si>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</si>
  <si>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</si>
  <si>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</si>
  <si>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</si>
  <si>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</si>
  <si>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</si>
  <si>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</si>
  <si>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</si>
  <si>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</si>
  <si>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</si>
  <si>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</si>
  <si>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</si>
  <si>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</si>
  <si>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</si>
  <si>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</si>
  <si>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</si>
  <si>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</si>
  <si>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</si>
  <si>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</si>
  <si>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</si>
  <si>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</si>
  <si>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</si>
  <si>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</si>
  <si>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</si>
  <si>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</si>
  <si>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</si>
  <si>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</si>
  <si>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</si>
  <si>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</si>
  <si>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</si>
  <si>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</si>
  <si>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</si>
  <si>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</si>
  <si>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</si>
  <si>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</si>
  <si>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</si>
  <si>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</si>
  <si>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</si>
  <si>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</si>
  <si>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</si>
  <si>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</si>
  <si>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</si>
  <si>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</si>
  <si>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</si>
  <si>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</si>
  <si>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</si>
  <si>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</si>
  <si>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</si>
  <si>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</si>
  <si>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</si>
  <si>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</si>
  <si>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</si>
  <si>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</si>
  <si>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</si>
  <si>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</si>
  <si>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</si>
  <si>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</si>
  <si>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</si>
  <si>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</si>
  <si>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</si>
  <si>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</si>
  <si>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</si>
  <si>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</si>
  <si>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</si>
  <si>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</si>
  <si>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</si>
  <si>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</si>
  <si>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</si>
  <si>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</si>
  <si>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</si>
  <si>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</si>
  <si>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</si>
  <si>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</si>
  <si>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</si>
  <si>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</si>
  <si>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</si>
  <si>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</si>
  <si>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</si>
  <si>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</si>
  <si>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</si>
  <si>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</si>
  <si>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</si>
  <si>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</si>
  <si>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</si>
  <si>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</si>
  <si>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</si>
  <si>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</si>
  <si>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</si>
  <si>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</si>
  <si>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</si>
  <si>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</si>
  <si>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</si>
  <si>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</si>
  <si>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</si>
  <si>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</si>
  <si>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</si>
  <si>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</si>
  <si>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</si>
  <si>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</si>
  <si>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</si>
  <si>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</si>
  <si>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</si>
  <si>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</si>
  <si>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</si>
  <si>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</si>
  <si>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</si>
  <si>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</si>
  <si>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</si>
  <si>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</si>
  <si>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</si>
  <si>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</si>
  <si>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</si>
  <si>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</si>
  <si>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</si>
  <si>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</si>
  <si>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</si>
  <si>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</si>
  <si>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</si>
  <si>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</si>
  <si>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</si>
  <si>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</si>
  <si>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</si>
  <si>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</si>
  <si>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</si>
  <si>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</si>
  <si>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</si>
  <si>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</si>
  <si>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</si>
  <si>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</si>
  <si>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</si>
  <si>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</si>
  <si>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</si>
  <si>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</si>
  <si>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</si>
  <si>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</si>
  <si>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</si>
  <si>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</si>
  <si>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</si>
  <si>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</si>
  <si>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</si>
  <si>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</si>
  <si>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</si>
  <si>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</si>
  <si>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</si>
  <si>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</si>
  <si>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</si>
  <si>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</si>
  <si>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</si>
  <si>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</si>
  <si>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</si>
  <si>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</si>
  <si>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</si>
  <si>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</si>
  <si>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</si>
  <si>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</si>
  <si>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</si>
  <si>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</si>
  <si>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</si>
  <si>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</si>
  <si>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</si>
  <si>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</si>
  <si>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</si>
  <si>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</si>
  <si>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</si>
  <si>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</si>
  <si>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</si>
  <si>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</si>
  <si>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</si>
  <si>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</si>
  <si>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</si>
  <si>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</si>
  <si>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</si>
  <si>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</si>
  <si>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</si>
  <si>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</si>
  <si>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</si>
  <si>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</si>
  <si>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</si>
  <si>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</si>
  <si>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</si>
  <si>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</si>
  <si>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</si>
  <si>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</si>
  <si>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</si>
  <si>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</si>
  <si>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</si>
  <si>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</si>
  <si>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</si>
  <si>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</si>
  <si>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</si>
  <si>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</si>
  <si>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</si>
  <si>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</si>
  <si>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</si>
  <si>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</si>
  <si>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</si>
  <si>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</si>
  <si>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</si>
  <si>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</si>
  <si>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</si>
  <si>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</si>
  <si>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</si>
  <si>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</si>
  <si>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</si>
  <si>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</si>
  <si>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</si>
  <si>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</si>
  <si>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</si>
  <si>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</si>
  <si>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</si>
  <si>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</si>
  <si>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</si>
  <si>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</si>
  <si>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</si>
  <si>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</si>
  <si>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</si>
  <si>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</si>
  <si>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</si>
  <si>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</si>
  <si>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</si>
  <si>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</si>
  <si>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</si>
  <si>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</si>
  <si>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</si>
  <si>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</si>
  <si>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</si>
  <si>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</si>
  <si>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</si>
  <si>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</si>
  <si>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</si>
  <si>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</si>
  <si>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</si>
  <si>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</si>
  <si>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</si>
  <si>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</si>
  <si>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</si>
  <si>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</si>
  <si>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</si>
  <si>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</si>
  <si>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</si>
  <si>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</si>
  <si>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</si>
  <si>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</si>
  <si>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</si>
  <si>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</si>
  <si>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</si>
  <si>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</si>
  <si>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</si>
  <si>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</si>
  <si>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</si>
  <si>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</si>
  <si>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</si>
  <si>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</si>
  <si>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</si>
  <si>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</si>
  <si>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</si>
  <si>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</si>
  <si>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</si>
  <si>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</si>
  <si>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</si>
  <si>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</si>
  <si>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</si>
  <si>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</si>
  <si>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</si>
  <si>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</si>
  <si>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</si>
  <si>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</si>
  <si>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</si>
  <si>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</si>
  <si>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</si>
  <si>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</si>
  <si>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</si>
  <si>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</si>
  <si>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</si>
  <si>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</si>
  <si>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</si>
  <si>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</si>
  <si>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</si>
  <si>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</si>
  <si>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</si>
  <si>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</si>
  <si>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</si>
  <si>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</si>
  <si>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</si>
  <si>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</si>
  <si>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</si>
  <si>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</si>
  <si>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</si>
  <si>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</si>
  <si>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</si>
  <si>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</si>
  <si>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</si>
  <si>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</si>
  <si>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</si>
  <si>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</si>
  <si>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</si>
  <si>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</si>
  <si>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</si>
  <si>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</si>
  <si>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</si>
  <si>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</si>
  <si>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</si>
  <si>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</si>
  <si>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</si>
  <si>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</si>
  <si>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</si>
  <si>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</si>
  <si>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</si>
  <si>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</si>
  <si>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</si>
  <si>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</si>
  <si>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</si>
  <si>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</si>
  <si>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</si>
  <si>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</si>
  <si>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</si>
  <si>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</si>
  <si>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</si>
  <si>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</si>
  <si>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</si>
  <si>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</si>
  <si>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</si>
  <si>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</si>
  <si>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</si>
  <si>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</si>
  <si>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</si>
  <si>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</si>
  <si>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</si>
  <si>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</si>
  <si>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</si>
  <si>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</si>
  <si>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</si>
  <si>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</si>
  <si>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</si>
  <si>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</si>
  <si>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</si>
  <si>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</si>
  <si>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</si>
  <si>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</si>
  <si>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</si>
  <si>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</si>
  <si>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</si>
  <si>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</si>
  <si>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</si>
  <si>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</si>
  <si>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</si>
  <si>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</si>
  <si>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</si>
  <si>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</si>
  <si>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</si>
  <si>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</si>
  <si>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</si>
  <si>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</si>
  <si>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</si>
  <si>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</si>
  <si>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</si>
  <si>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</si>
  <si>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</si>
  <si>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</si>
  <si>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</si>
  <si>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</si>
  <si>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</si>
  <si>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</si>
  <si>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</si>
  <si>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</si>
  <si>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</si>
  <si>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</si>
  <si>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</si>
  <si>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</si>
  <si>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</si>
  <si>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</si>
  <si>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</si>
  <si>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</si>
  <si>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</si>
  <si>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</si>
  <si>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</si>
  <si>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</si>
  <si>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</si>
  <si>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</si>
  <si>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</si>
  <si>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</si>
  <si>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</si>
  <si>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</si>
  <si>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</si>
  <si>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</si>
  <si>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</si>
  <si>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</si>
  <si>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</si>
  <si>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</si>
  <si>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</si>
  <si>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</si>
  <si>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</si>
  <si>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</si>
  <si>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</si>
  <si>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</si>
  <si>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</si>
  <si>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</si>
  <si>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</si>
  <si>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</si>
  <si>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</si>
  <si>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</si>
  <si>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</si>
  <si>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</si>
  <si>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</si>
  <si>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</si>
  <si>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</si>
  <si>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</si>
  <si>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</si>
  <si>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</si>
  <si>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</si>
  <si>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</si>
  <si>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</si>
  <si>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</si>
  <si>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</si>
  <si>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</si>
  <si>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</si>
  <si>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</si>
  <si>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</si>
  <si>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</si>
  <si>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</si>
  <si>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</si>
  <si>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</si>
  <si>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</si>
  <si>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</si>
  <si>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</si>
  <si>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</si>
  <si>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</si>
  <si>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</si>
  <si>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</si>
  <si>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</si>
  <si>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</si>
  <si>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</si>
  <si>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</si>
  <si>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</si>
  <si>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</si>
  <si>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</si>
  <si>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</si>
  <si>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</si>
  <si>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</si>
  <si>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</si>
  <si>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</si>
  <si>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</si>
  <si>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</si>
  <si>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</si>
  <si>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</si>
  <si>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</si>
  <si>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</si>
  <si>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</si>
  <si>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</si>
  <si>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</si>
  <si>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</si>
  <si>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</si>
  <si>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</si>
  <si>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</si>
  <si>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</si>
  <si>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</si>
  <si>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</si>
  <si>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</si>
  <si>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</si>
  <si>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</si>
  <si>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</si>
  <si>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</si>
  <si>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</si>
  <si>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</si>
  <si>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</si>
  <si>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</si>
  <si>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</si>
  <si>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</si>
  <si>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</si>
  <si>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</si>
  <si>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</si>
  <si>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</si>
  <si>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</si>
  <si>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</si>
  <si>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</si>
  <si>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</si>
  <si>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</si>
  <si>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</si>
  <si>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</si>
  <si>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</si>
  <si>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</si>
  <si>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</si>
  <si>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</si>
  <si>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</si>
  <si>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</si>
  <si>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</si>
  <si>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</si>
  <si>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</si>
  <si>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</si>
  <si>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</si>
  <si>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</si>
  <si>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</si>
  <si>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</si>
  <si>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</si>
  <si>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</si>
  <si>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</si>
  <si>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</si>
  <si>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</si>
  <si>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</si>
  <si>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</si>
  <si>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</si>
  <si>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</si>
  <si>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</si>
  <si>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</si>
  <si>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</si>
  <si>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</si>
  <si>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</si>
  <si>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</si>
  <si>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</si>
  <si>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</si>
  <si>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</si>
  <si>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</si>
  <si>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</si>
  <si>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</si>
  <si>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</si>
  <si>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</si>
  <si>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</si>
  <si>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</si>
  <si>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</si>
  <si>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</si>
  <si>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</si>
  <si>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</si>
  <si>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</si>
  <si>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</si>
  <si>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</si>
  <si>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</si>
  <si>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</si>
  <si>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</si>
  <si>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</si>
  <si>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</si>
  <si>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</si>
  <si>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</si>
  <si>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</si>
  <si>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</si>
  <si>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</si>
  <si>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</si>
  <si>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</si>
  <si>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</si>
  <si>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</si>
  <si>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</si>
  <si>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</si>
  <si>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</si>
  <si>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</si>
  <si>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</si>
  <si>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</si>
  <si>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</si>
  <si>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</si>
  <si>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</si>
  <si>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</si>
  <si>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</si>
  <si>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</si>
  <si>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</si>
  <si>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</si>
  <si>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</si>
  <si>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</si>
  <si>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</si>
  <si>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</si>
  <si>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</si>
  <si>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</si>
  <si>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</si>
  <si>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</si>
  <si>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</si>
  <si>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</si>
  <si>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</si>
  <si>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</si>
  <si>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</si>
  <si>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</si>
  <si>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</si>
  <si>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</si>
  <si>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</si>
  <si>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</si>
  <si>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</si>
  <si>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</si>
  <si>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</si>
  <si>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</si>
  <si>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</si>
  <si>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</si>
  <si>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</si>
  <si>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</si>
  <si>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</si>
  <si>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</si>
  <si>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</si>
  <si>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</si>
  <si>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</si>
  <si>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</si>
  <si>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</si>
  <si>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</si>
  <si>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</si>
  <si>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</si>
  <si>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</si>
  <si>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</si>
  <si>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</si>
  <si>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</si>
  <si>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</si>
  <si>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</si>
  <si>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</si>
  <si>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</si>
  <si>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</si>
  <si>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</si>
  <si>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</si>
  <si>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</si>
  <si>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</si>
  <si>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</si>
  <si>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</si>
  <si>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</si>
  <si>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</si>
  <si>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</si>
  <si>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</si>
  <si>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</si>
  <si>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</si>
  <si>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</si>
  <si>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</si>
  <si>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</si>
  <si>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</si>
  <si>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</si>
  <si>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</si>
  <si>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</si>
  <si>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</si>
  <si>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</si>
  <si>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</si>
  <si>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</si>
  <si>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</si>
  <si>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</si>
  <si>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</si>
  <si>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</si>
  <si>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</si>
  <si>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</si>
  <si>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</si>
  <si>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</si>
  <si>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</si>
  <si>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</si>
  <si>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</si>
  <si>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</si>
  <si>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</si>
  <si>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</si>
  <si>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</si>
  <si>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</si>
  <si>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</si>
  <si>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</si>
  <si>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</si>
  <si>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</si>
  <si>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</si>
  <si>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</si>
  <si>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</si>
  <si>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</si>
  <si>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</si>
  <si>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</si>
  <si>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</si>
  <si>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</si>
  <si>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</si>
  <si>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</si>
  <si>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</si>
  <si>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</si>
  <si>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</si>
  <si>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</si>
  <si>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</si>
  <si>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</si>
  <si>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</si>
  <si>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</si>
  <si>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</si>
  <si>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</si>
  <si>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</si>
  <si>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</si>
  <si>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</si>
  <si>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</si>
  <si>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</si>
  <si>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</si>
  <si>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</si>
  <si>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</si>
  <si>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</si>
  <si>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</si>
  <si>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</si>
  <si>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</si>
  <si>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</si>
  <si>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</si>
  <si>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</si>
  <si>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</si>
  <si>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</si>
  <si>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</si>
  <si>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</si>
  <si>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</si>
  <si>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</si>
  <si>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</si>
  <si>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</si>
  <si>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</si>
  <si>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</si>
  <si>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</si>
  <si>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</si>
  <si>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</si>
  <si>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</si>
  <si>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</si>
  <si>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</si>
  <si>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</si>
  <si>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</si>
  <si>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</si>
  <si>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</si>
  <si>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</si>
  <si>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</si>
  <si>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</si>
  <si>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</si>
  <si>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</si>
  <si>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</si>
  <si>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</si>
  <si>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</si>
  <si>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</si>
  <si>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</si>
  <si>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</si>
  <si>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</si>
  <si>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</si>
  <si>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</si>
  <si>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</si>
  <si>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</si>
  <si>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</si>
  <si>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</si>
  <si>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</si>
  <si>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</si>
  <si>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</si>
  <si>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</si>
  <si>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</si>
  <si>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</si>
  <si>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</si>
  <si>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</si>
  <si>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</si>
  <si>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</si>
  <si>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</si>
  <si>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</si>
  <si>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</si>
  <si>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</si>
  <si>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</si>
  <si>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</si>
  <si>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</si>
  <si>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</si>
  <si>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</si>
  <si>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</si>
  <si>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</si>
  <si>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</si>
  <si>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</si>
  <si>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</si>
  <si>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</si>
  <si>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</si>
  <si>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</si>
  <si>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</si>
  <si>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</si>
  <si>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</si>
  <si>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</si>
  <si>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</si>
  <si>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</si>
  <si>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</si>
  <si>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</si>
  <si>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</si>
  <si>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</si>
  <si>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</si>
  <si>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</si>
  <si>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</si>
  <si>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</si>
  <si>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</si>
  <si>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</si>
  <si>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</si>
  <si>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</si>
  <si>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</si>
  <si>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</si>
  <si>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</si>
  <si>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</si>
  <si>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</si>
  <si>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</si>
  <si>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</si>
  <si>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</si>
  <si>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</si>
  <si>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</si>
  <si>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</si>
  <si>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</si>
  <si>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</si>
  <si>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</si>
  <si>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</si>
  <si>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</si>
  <si>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</si>
  <si>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</si>
  <si>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</si>
  <si>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</si>
  <si>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</si>
  <si>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</si>
  <si>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</si>
  <si>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</si>
  <si>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</si>
  <si>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</si>
  <si>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</si>
  <si>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</si>
  <si>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</si>
  <si>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</si>
  <si>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</si>
  <si>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</si>
  <si>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</si>
  <si>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</si>
  <si>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</si>
  <si>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</si>
  <si>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</si>
  <si>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</si>
  <si>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</si>
  <si>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</si>
  <si>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</si>
  <si>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</si>
  <si>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</si>
  <si>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</si>
  <si>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</si>
  <si>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</si>
  <si>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</si>
  <si>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</si>
  <si>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</si>
  <si>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</si>
  <si>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</si>
  <si>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</si>
  <si>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</si>
  <si>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</si>
  <si>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</si>
  <si>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</si>
  <si>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</si>
  <si>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</si>
  <si>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</si>
  <si>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</si>
  <si>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</si>
  <si>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</si>
  <si>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</si>
  <si>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</si>
  <si>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</si>
  <si>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</si>
  <si>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</si>
  <si>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</si>
  <si>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</si>
  <si>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</si>
  <si>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</si>
  <si>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</si>
  <si>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</si>
  <si>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</si>
  <si>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</si>
  <si>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</si>
  <si>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</si>
  <si>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</si>
  <si>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</si>
  <si>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</si>
  <si>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</si>
  <si>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</si>
  <si>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</si>
  <si>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</si>
  <si>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</si>
  <si>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</si>
  <si>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</si>
  <si>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</si>
  <si>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</si>
  <si>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</si>
  <si>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</si>
  <si>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</si>
  <si>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</si>
  <si>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</si>
  <si>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</si>
  <si>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</si>
  <si>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</si>
  <si>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</si>
  <si>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</si>
  <si>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</si>
  <si>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</si>
  <si>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</si>
  <si>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</si>
  <si>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</si>
  <si>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</si>
  <si>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</si>
  <si>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</si>
  <si>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</si>
  <si>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</si>
  <si>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</si>
  <si>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</si>
  <si>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</si>
  <si>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</si>
  <si>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</si>
  <si>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</si>
  <si>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</si>
  <si>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</si>
  <si>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</si>
  <si>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</si>
  <si>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</si>
  <si>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</si>
  <si>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</si>
  <si>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</si>
  <si>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</si>
  <si>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</si>
  <si>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</si>
  <si>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</si>
  <si>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</si>
  <si>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</si>
  <si>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</si>
  <si>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</si>
  <si>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</si>
  <si>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</si>
  <si>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</si>
  <si>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</si>
  <si>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</si>
  <si>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</si>
  <si>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</si>
  <si>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</si>
  <si>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</si>
  <si>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</si>
  <si>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</si>
  <si>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</si>
  <si>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</si>
  <si>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</si>
  <si>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</si>
  <si>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</si>
  <si>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</si>
  <si>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</si>
  <si>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</si>
  <si>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</si>
  <si>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</si>
  <si>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</si>
  <si>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</si>
  <si>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</si>
  <si>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</si>
  <si>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</si>
  <si>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</si>
  <si>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</si>
  <si>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</si>
  <si>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</si>
  <si>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</si>
  <si>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</si>
  <si>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</si>
  <si>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</si>
  <si>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</si>
  <si>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</si>
  <si>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</si>
  <si>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</si>
  <si>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</si>
  <si>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</si>
  <si>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</si>
  <si>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</si>
  <si>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</si>
  <si>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</si>
  <si>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</si>
  <si>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</si>
  <si>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</si>
  <si>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</si>
  <si>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</si>
  <si>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</si>
  <si>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</si>
  <si>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</si>
  <si>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</si>
  <si>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</si>
  <si>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</si>
  <si>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</si>
  <si>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</si>
  <si>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</si>
  <si>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</si>
  <si>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</si>
  <si>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</si>
  <si>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</si>
  <si>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</si>
  <si>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</si>
  <si>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</si>
  <si>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</si>
  <si>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</si>
  <si>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</si>
  <si>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</si>
  <si>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</si>
  <si>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</si>
  <si>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</si>
  <si>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</si>
  <si>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</si>
  <si>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</si>
  <si>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</si>
  <si>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</si>
  <si>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</si>
  <si>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</si>
  <si>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</si>
  <si>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</si>
  <si>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</si>
  <si>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</si>
  <si>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</si>
  <si>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</si>
  <si>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</si>
  <si>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</si>
  <si>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</si>
  <si>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</si>
  <si>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</si>
  <si>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</si>
  <si>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</si>
  <si>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</si>
  <si>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</si>
  <si>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</si>
  <si>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</si>
  <si>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</si>
  <si>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</si>
  <si>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</si>
  <si>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</si>
  <si>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</si>
  <si>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</si>
  <si>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</si>
  <si>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</si>
  <si>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</si>
  <si>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</si>
  <si>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</si>
  <si>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</si>
  <si>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</si>
  <si>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</si>
  <si>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</si>
  <si>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</si>
  <si>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</si>
  <si>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</si>
  <si>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</si>
  <si>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</si>
  <si>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</si>
  <si>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</si>
  <si>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</si>
  <si>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</si>
  <si>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</si>
  <si>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</si>
  <si>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</si>
  <si>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</si>
  <si>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</si>
  <si>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</si>
  <si>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</si>
  <si>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</si>
  <si>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</si>
  <si>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</si>
  <si>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</si>
  <si>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</si>
  <si>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</si>
  <si>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</si>
  <si>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</si>
  <si>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</si>
  <si>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</si>
  <si>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</si>
  <si>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</si>
  <si>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</si>
  <si>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</si>
  <si>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</si>
  <si>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</si>
  <si>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</si>
  <si>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</si>
  <si>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</si>
  <si>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</si>
  <si>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</si>
  <si>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</si>
  <si>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</si>
  <si>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</si>
  <si>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</si>
  <si>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</si>
  <si>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</si>
  <si>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</si>
  <si>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</si>
  <si>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</si>
  <si>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</si>
  <si>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</si>
  <si>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</si>
  <si>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</si>
  <si>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</si>
  <si>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</si>
  <si>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</si>
  <si>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</si>
  <si>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</si>
  <si>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</si>
  <si>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</si>
  <si>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</si>
  <si>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</si>
  <si>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</si>
  <si>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</si>
  <si>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</si>
  <si>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</si>
  <si>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</si>
  <si>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</si>
  <si>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</si>
  <si>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</si>
  <si>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</si>
  <si>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</si>
  <si>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</si>
  <si>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</si>
  <si>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</si>
  <si>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</si>
  <si>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</si>
  <si>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</si>
  <si>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</si>
  <si>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</si>
  <si>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</si>
  <si>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</si>
  <si>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</si>
  <si>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</si>
  <si>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</si>
  <si>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</si>
  <si>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</si>
  <si>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</si>
  <si>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</si>
  <si>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</si>
  <si>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</si>
  <si>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</si>
  <si>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</si>
  <si>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</si>
  <si>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</si>
  <si>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</si>
  <si>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</si>
  <si>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</si>
  <si>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</si>
  <si>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</si>
  <si>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</si>
  <si>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</si>
  <si>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</si>
  <si>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</si>
  <si>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</si>
  <si>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</si>
  <si>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</si>
  <si>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</si>
  <si>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</si>
  <si>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</si>
  <si>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</si>
  <si>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</si>
  <si>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</si>
  <si>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</si>
  <si>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</si>
  <si>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</si>
  <si>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</si>
  <si>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</si>
  <si>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</si>
  <si>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</si>
  <si>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</si>
  <si>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</si>
  <si>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</si>
  <si>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</si>
  <si>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</si>
  <si>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</si>
  <si>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</si>
  <si>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</si>
  <si>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</si>
  <si>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</si>
  <si>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</si>
  <si>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</si>
  <si>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</si>
  <si>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</si>
  <si>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</si>
  <si>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</si>
  <si>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</si>
  <si>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</si>
  <si>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</si>
  <si>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</si>
  <si>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</si>
  <si>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</si>
  <si>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</si>
  <si>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</si>
  <si>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</si>
  <si>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</si>
  <si>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</si>
  <si>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</si>
  <si>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</si>
  <si>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</si>
  <si>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</si>
  <si>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</si>
  <si>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</si>
  <si>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</si>
  <si>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</si>
  <si>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</si>
  <si>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</si>
  <si>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</si>
  <si>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</si>
  <si>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</si>
  <si>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</si>
  <si>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</si>
  <si>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</si>
  <si>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</si>
  <si>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</si>
  <si>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</si>
  <si>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</si>
  <si>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</si>
  <si>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</si>
  <si>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</si>
  <si>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</si>
  <si>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</si>
  <si>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</si>
  <si>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</si>
  <si>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</si>
  <si>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</si>
  <si>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</si>
  <si>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</si>
  <si>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</si>
  <si>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</si>
  <si>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</si>
  <si>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</si>
  <si>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</si>
  <si>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</si>
  <si>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</si>
  <si>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</si>
  <si>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</si>
  <si>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</si>
  <si>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</si>
  <si>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</si>
  <si>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</si>
  <si>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</si>
  <si>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</si>
  <si>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</si>
  <si>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</si>
  <si>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</si>
  <si>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</si>
  <si>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</si>
  <si>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</si>
  <si>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</si>
  <si>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</si>
  <si>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</si>
  <si>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</si>
  <si>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</si>
  <si>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</si>
  <si>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</si>
  <si>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</si>
  <si>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</si>
  <si>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</si>
  <si>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</si>
  <si>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</si>
  <si>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</si>
  <si>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</si>
  <si>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</si>
  <si>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</si>
  <si>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</si>
  <si>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</si>
  <si>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</si>
  <si>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</si>
  <si>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</si>
  <si>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</si>
  <si>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</si>
  <si>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</si>
  <si>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</si>
  <si>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</si>
  <si>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</si>
  <si>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</si>
  <si>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</si>
  <si>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</si>
  <si>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</si>
  <si>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</si>
  <si>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</si>
  <si>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</si>
  <si>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</si>
  <si>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</si>
  <si>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</si>
  <si>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</si>
  <si>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</si>
  <si>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</si>
  <si>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</si>
  <si>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</si>
  <si>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</si>
  <si>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</si>
  <si>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</si>
  <si>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</si>
  <si>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</si>
  <si>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</si>
  <si>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</si>
  <si>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</si>
  <si>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</si>
  <si>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</si>
  <si>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</si>
  <si>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</si>
  <si>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</si>
  <si>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</si>
  <si>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</si>
  <si>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</si>
  <si>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</si>
  <si>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</si>
  <si>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</si>
  <si>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</si>
  <si>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</si>
  <si>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</si>
  <si>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</si>
  <si>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</si>
  <si>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</si>
  <si>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</si>
  <si>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</si>
  <si>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</si>
  <si>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</si>
  <si>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</si>
  <si>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</si>
  <si>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</si>
  <si>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</si>
  <si>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</si>
  <si>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</si>
  <si>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</si>
  <si>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</si>
  <si>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</si>
  <si>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</si>
  <si>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</si>
  <si>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</si>
  <si>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</si>
  <si>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</si>
  <si>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</si>
  <si>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</si>
  <si>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</si>
  <si>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</si>
  <si>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</si>
  <si>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</si>
  <si>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</si>
  <si>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</si>
  <si>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</si>
  <si>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</si>
  <si>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</si>
  <si>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</si>
  <si>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</si>
  <si>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</si>
  <si>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</si>
  <si>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</si>
  <si>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</si>
  <si>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</si>
  <si>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</si>
  <si>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</si>
  <si>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</si>
  <si>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</si>
  <si>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</si>
  <si>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</si>
  <si>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</si>
  <si>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</si>
  <si>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</si>
  <si>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</si>
  <si>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</si>
  <si>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</si>
  <si>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</si>
  <si>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</si>
  <si>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</si>
  <si>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</si>
  <si>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</si>
  <si>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</si>
  <si>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</si>
  <si>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</si>
  <si>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</si>
  <si>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</si>
  <si>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</si>
  <si>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</si>
  <si>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</si>
  <si>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</si>
  <si>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</si>
  <si>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</si>
  <si>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</si>
  <si>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</si>
  <si>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</si>
  <si>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</si>
  <si>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</si>
  <si>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</si>
  <si>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</si>
  <si>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</si>
  <si>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</si>
  <si>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</si>
  <si>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</si>
  <si>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</si>
  <si>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</si>
  <si>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</si>
  <si>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</si>
  <si>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</si>
  <si>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</si>
  <si>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</si>
  <si>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</si>
  <si>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</si>
  <si>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</si>
  <si>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</si>
  <si>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</si>
  <si>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</si>
  <si>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</si>
  <si>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</si>
  <si>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</si>
  <si>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</si>
  <si>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</si>
  <si>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</si>
  <si>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</si>
  <si>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</si>
  <si>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</si>
  <si>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</si>
  <si>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</si>
  <si>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</si>
  <si>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</si>
  <si>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</si>
  <si>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</si>
  <si>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</si>
  <si>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</si>
  <si>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</si>
  <si>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</si>
  <si>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</si>
  <si>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</si>
  <si>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</si>
  <si>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</si>
  <si>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</si>
  <si>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</si>
  <si>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</si>
  <si>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</si>
  <si>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</si>
  <si>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</si>
  <si>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</si>
  <si>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</si>
  <si>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</si>
  <si>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</si>
  <si>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</si>
  <si>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</si>
  <si>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</si>
  <si>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</si>
  <si>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</si>
  <si>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</si>
  <si>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</si>
  <si>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</si>
  <si>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</si>
  <si>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</si>
  <si>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</si>
  <si>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</si>
  <si>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</si>
  <si>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</si>
  <si>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</si>
  <si>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</si>
  <si>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</si>
  <si>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</si>
  <si>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</si>
  <si>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</si>
  <si>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</si>
  <si>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</si>
  <si>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</si>
  <si>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</si>
  <si>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</si>
  <si>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</si>
  <si>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</si>
  <si>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</si>
  <si>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</si>
  <si>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</si>
  <si>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</si>
  <si>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</si>
  <si>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</si>
  <si>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</si>
  <si>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</si>
  <si>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</si>
  <si>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</si>
  <si>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</si>
  <si>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</si>
  <si>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</si>
  <si>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</si>
  <si>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</si>
  <si>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</si>
  <si>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</si>
  <si>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</si>
  <si>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</si>
  <si>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</si>
  <si>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</si>
  <si>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</si>
  <si>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</si>
  <si>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</si>
  <si>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</si>
  <si>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</si>
  <si>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</si>
  <si>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</si>
  <si>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</si>
  <si>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</si>
  <si>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</si>
  <si>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</si>
  <si>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</si>
  <si>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</si>
  <si>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</si>
  <si>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</si>
  <si>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</si>
  <si>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</si>
  <si>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</si>
  <si>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</si>
  <si>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</si>
  <si>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</si>
  <si>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</si>
  <si>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</si>
  <si>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</si>
  <si>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</si>
  <si>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</si>
  <si>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</si>
  <si>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</si>
  <si>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</si>
  <si>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</si>
  <si>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</si>
  <si>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</si>
  <si>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</si>
  <si>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</si>
  <si>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</si>
  <si>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</si>
  <si>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</si>
  <si>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</si>
  <si>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</si>
  <si>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</si>
  <si>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</si>
  <si>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</si>
  <si>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</si>
  <si>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</si>
  <si>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</si>
  <si>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</si>
  <si>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</si>
  <si>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</si>
  <si>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</si>
  <si>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</si>
  <si>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</si>
  <si>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</si>
  <si>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</si>
  <si>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</si>
  <si>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</si>
  <si>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</si>
  <si>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</si>
  <si>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</si>
  <si>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</si>
  <si>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</si>
  <si>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</si>
  <si>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</si>
  <si>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</si>
  <si>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</si>
  <si>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</si>
  <si>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</si>
  <si>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</si>
  <si>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</si>
  <si>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</si>
  <si>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</si>
  <si>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</si>
  <si>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</si>
  <si>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</si>
  <si>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</si>
  <si>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</si>
  <si>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</si>
  <si>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</si>
  <si>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</si>
  <si>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</si>
  <si>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</si>
  <si>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</si>
  <si>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</si>
  <si>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</si>
  <si>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</si>
  <si>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</si>
  <si>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</si>
  <si>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</si>
  <si>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</si>
  <si>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</si>
  <si>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</si>
  <si>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</si>
  <si>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</si>
  <si>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</si>
  <si>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</si>
  <si>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</si>
  <si>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</si>
  <si>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</si>
  <si>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</si>
  <si>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</si>
  <si>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</si>
  <si>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</si>
  <si>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</si>
  <si>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</si>
  <si>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</si>
  <si>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</si>
  <si>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</si>
  <si>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</si>
  <si>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</si>
  <si>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</si>
  <si>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</si>
  <si>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</si>
  <si>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</si>
  <si>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</si>
  <si>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</si>
  <si>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</si>
  <si>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</si>
  <si>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</si>
  <si>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</si>
  <si>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</si>
  <si>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</si>
  <si>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</si>
  <si>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</si>
  <si>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</si>
  <si>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</si>
  <si>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</si>
  <si>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</si>
  <si>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</si>
  <si>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</si>
  <si>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</si>
  <si>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</si>
  <si>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</si>
  <si>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</si>
  <si>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</si>
  <si>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</si>
  <si>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</si>
  <si>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</si>
  <si>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</si>
  <si>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</si>
  <si>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</si>
  <si>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</si>
  <si>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</si>
  <si>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</si>
  <si>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</si>
  <si>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</si>
  <si>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</si>
  <si>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</si>
  <si>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</si>
  <si>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</si>
  <si>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</si>
  <si>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</si>
  <si>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</si>
  <si>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</si>
  <si>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</si>
  <si>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</si>
  <si>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</si>
  <si>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</si>
  <si>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</si>
  <si>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</si>
  <si>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</si>
  <si>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</si>
  <si>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</si>
  <si>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</si>
  <si>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</si>
  <si>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</si>
  <si>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</si>
  <si>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</si>
  <si>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</si>
  <si>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</si>
  <si>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</si>
  <si>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</si>
  <si>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</si>
  <si>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</si>
  <si>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</si>
  <si>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</si>
  <si>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</si>
  <si>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</si>
  <si>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</si>
  <si>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</si>
  <si>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</si>
  <si>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</si>
  <si>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</si>
  <si>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</si>
  <si>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</si>
  <si>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</si>
  <si>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</si>
  <si>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</si>
  <si>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</si>
  <si>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</si>
  <si>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</si>
  <si>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</si>
  <si>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</si>
  <si>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</si>
  <si>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</si>
  <si>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</si>
  <si>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</si>
  <si>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</si>
  <si>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</si>
  <si>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</si>
  <si>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</si>
  <si>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</si>
  <si>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</si>
  <si>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</si>
  <si>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</si>
  <si>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</si>
  <si>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</si>
  <si>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</si>
  <si>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</si>
  <si>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</si>
  <si>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</si>
  <si>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</si>
  <si>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</si>
  <si>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</si>
  <si>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</si>
  <si>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</si>
  <si>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</si>
  <si>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</si>
  <si>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</si>
  <si>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</si>
  <si>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</si>
  <si>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</si>
  <si>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</si>
  <si>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</si>
  <si>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</si>
  <si>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</si>
  <si>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</si>
  <si>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</si>
  <si>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</si>
  <si>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</si>
  <si>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</si>
  <si>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</si>
  <si>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</si>
  <si>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</si>
  <si>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</si>
  <si>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</si>
  <si>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</si>
  <si>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</si>
  <si>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</si>
  <si>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</si>
  <si>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</si>
  <si>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</si>
  <si>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</si>
  <si>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</si>
  <si>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</si>
  <si>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</si>
  <si>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</si>
  <si>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</si>
  <si>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</si>
  <si>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</si>
  <si>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</si>
  <si>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</si>
  <si>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</si>
  <si>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</si>
  <si>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</si>
  <si>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</si>
  <si>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</si>
  <si>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</si>
  <si>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</si>
  <si>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</si>
  <si>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</si>
  <si>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</si>
  <si>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</si>
  <si>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</si>
  <si>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</si>
  <si>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</si>
  <si>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</si>
  <si>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</si>
  <si>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</si>
  <si>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</si>
  <si>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</si>
  <si>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</si>
  <si>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</si>
  <si>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</si>
  <si>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</si>
  <si>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</si>
  <si>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</si>
  <si>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</si>
  <si>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</si>
  <si>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</si>
  <si>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</si>
  <si>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</si>
  <si>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</si>
  <si>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</si>
  <si>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</si>
  <si>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</si>
  <si>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</si>
  <si>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</si>
  <si>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</si>
  <si>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</si>
  <si>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</si>
  <si>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</si>
  <si>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</si>
  <si>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</si>
  <si>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</si>
  <si>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</si>
  <si>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</si>
  <si>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</si>
  <si>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</si>
  <si>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</si>
  <si>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</si>
  <si>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</si>
  <si>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</si>
  <si>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</si>
  <si>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</si>
  <si>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</si>
  <si>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</si>
  <si>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</si>
  <si>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</si>
  <si>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</si>
  <si>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</si>
  <si>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</si>
  <si>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</si>
  <si>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</si>
  <si>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</si>
  <si>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</si>
  <si>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</si>
  <si>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</si>
  <si>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</si>
  <si>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</si>
  <si>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</si>
  <si>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</si>
  <si>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</si>
  <si>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</si>
  <si>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</si>
  <si>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</si>
  <si>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</si>
  <si>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</si>
  <si>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</si>
  <si>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</si>
  <si>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</si>
  <si>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</si>
  <si>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</si>
  <si>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</si>
  <si>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</si>
  <si>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</si>
  <si>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</si>
  <si>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</si>
  <si>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</si>
  <si>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</si>
  <si>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</si>
  <si>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</si>
  <si>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</si>
  <si>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</si>
  <si>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</si>
  <si>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</si>
  <si>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</si>
  <si>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</si>
  <si>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</si>
  <si>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</si>
  <si>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</si>
  <si>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</si>
  <si>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</si>
  <si>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</si>
  <si>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</si>
  <si>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</si>
  <si>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</si>
  <si>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</si>
  <si>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</si>
  <si>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</si>
  <si>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</si>
  <si>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</si>
  <si>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</si>
  <si>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</si>
  <si>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</si>
  <si>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</si>
  <si>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</si>
  <si>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</si>
  <si>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</si>
  <si>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</si>
  <si>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</si>
  <si>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</si>
  <si>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</si>
  <si>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</si>
  <si>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</si>
  <si>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</si>
  <si>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</si>
  <si>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</si>
  <si>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</si>
  <si>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</si>
  <si>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</si>
  <si>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</si>
  <si>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</si>
  <si>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</si>
  <si>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</si>
  <si>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</si>
  <si>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</si>
  <si>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</si>
  <si>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</si>
  <si>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</si>
  <si>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</si>
  <si>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</si>
  <si>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</si>
  <si>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</si>
  <si>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</si>
  <si>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</si>
  <si>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</si>
  <si>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</si>
  <si>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</si>
  <si>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</si>
  <si>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</si>
  <si>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</si>
  <si>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</si>
  <si>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</si>
  <si>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</si>
  <si>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</si>
  <si>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</si>
  <si>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</si>
  <si>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</si>
  <si>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</si>
  <si>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</si>
  <si>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</si>
  <si>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</si>
  <si>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</si>
  <si>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</si>
  <si>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</si>
  <si>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</si>
  <si>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</si>
  <si>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</si>
  <si>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</si>
  <si>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</si>
  <si>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</si>
  <si>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</si>
  <si>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</si>
  <si>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</si>
  <si>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</si>
  <si>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</si>
  <si>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</si>
  <si>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</si>
  <si>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</si>
  <si>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</si>
  <si>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</si>
  <si>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</si>
  <si>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</si>
  <si>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</si>
  <si>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</si>
  <si>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</si>
  <si>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</si>
  <si>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</si>
  <si>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</si>
  <si>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</si>
  <si>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</si>
  <si>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</si>
  <si>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</si>
  <si>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</si>
  <si>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</si>
  <si>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</si>
  <si>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</si>
  <si>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</si>
  <si>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</si>
  <si>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</si>
  <si>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</si>
  <si>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</si>
  <si>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</si>
  <si>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</si>
  <si>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</si>
  <si>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</si>
  <si>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</si>
  <si>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</si>
  <si>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</si>
  <si>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</si>
  <si>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</si>
  <si>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</si>
  <si>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</si>
  <si>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</si>
  <si>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</si>
  <si>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</si>
  <si>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</si>
  <si>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</si>
  <si>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</si>
  <si>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</si>
  <si>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</si>
  <si>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</si>
  <si>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</si>
  <si>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</si>
  <si>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</si>
  <si>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</si>
  <si>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</si>
  <si>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</si>
  <si>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</si>
  <si>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</si>
  <si>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</si>
  <si>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</si>
  <si>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</si>
  <si>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</si>
  <si>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</si>
  <si>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</si>
  <si>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</si>
  <si>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</si>
  <si>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</si>
  <si>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</si>
  <si>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</si>
  <si>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</si>
  <si>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</si>
  <si>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</si>
  <si>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</si>
  <si>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</si>
  <si>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</si>
  <si>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</si>
  <si>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</si>
  <si>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</si>
  <si>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</si>
  <si>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</si>
  <si>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</si>
  <si>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</si>
  <si>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</si>
  <si>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</si>
  <si>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</si>
  <si>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</si>
  <si>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</si>
  <si>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</si>
  <si>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</si>
  <si>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</si>
  <si>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</si>
  <si>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</si>
  <si>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</si>
  <si>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</si>
  <si>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</si>
  <si>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</si>
  <si>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</si>
  <si>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</si>
  <si>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</si>
  <si>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</si>
  <si>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</si>
  <si>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</si>
  <si>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</si>
  <si>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</si>
  <si>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</si>
  <si>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</si>
  <si>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</si>
  <si>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</si>
  <si>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</si>
  <si>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</si>
  <si>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</si>
  <si>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</si>
  <si>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</si>
  <si>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</si>
  <si>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</si>
  <si>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</si>
  <si>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</si>
  <si>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</si>
  <si>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</si>
  <si>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</si>
  <si>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</si>
  <si>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</si>
  <si>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</si>
  <si>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</si>
  <si>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</si>
  <si>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</si>
  <si>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</si>
  <si>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</si>
  <si>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</si>
  <si>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</si>
  <si>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</si>
  <si>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</si>
  <si>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</si>
  <si>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</si>
  <si>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</si>
  <si>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</si>
  <si>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</si>
  <si>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</si>
  <si>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</si>
  <si>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</si>
  <si>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</si>
  <si>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</si>
  <si>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</si>
  <si>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</si>
  <si>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</si>
  <si>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</si>
  <si>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</si>
  <si>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</si>
  <si>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</si>
  <si>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</si>
  <si>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</si>
  <si>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</si>
  <si>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</si>
  <si>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</si>
  <si>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</si>
  <si>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</si>
  <si>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</si>
  <si>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</si>
  <si>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</si>
  <si>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</si>
  <si>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</si>
  <si>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</si>
  <si>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</si>
  <si>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</si>
  <si>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</si>
  <si>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</si>
  <si>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</si>
  <si>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</si>
  <si>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</si>
  <si>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</si>
  <si>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</si>
  <si>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</si>
  <si>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</si>
  <si>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</si>
  <si>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</si>
  <si>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</si>
  <si>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</si>
  <si>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</si>
  <si>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</si>
  <si>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</si>
  <si>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</si>
  <si>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</si>
  <si>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</si>
  <si>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</si>
  <si>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</si>
  <si>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</si>
  <si>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</si>
  <si>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</si>
  <si>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</si>
  <si>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</si>
  <si>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</si>
  <si>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</si>
  <si>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</si>
  <si>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</si>
  <si>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</si>
  <si>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</si>
  <si>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</si>
  <si>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</si>
  <si>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</si>
  <si>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</si>
  <si>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</si>
  <si>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</si>
  <si>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</si>
  <si>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</si>
  <si>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</si>
  <si>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</si>
  <si>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</si>
  <si>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</si>
  <si>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</si>
  <si>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</si>
  <si>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</si>
  <si>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</si>
  <si>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</si>
  <si>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</si>
  <si>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</si>
  <si>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</si>
  <si>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</si>
  <si>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</si>
  <si>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</si>
  <si>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</si>
  <si>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</si>
  <si>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</si>
  <si>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</si>
  <si>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</si>
  <si>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</si>
  <si>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</si>
  <si>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</si>
  <si>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</si>
  <si>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</si>
  <si>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</si>
  <si>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</si>
  <si>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</si>
  <si>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</si>
  <si>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</si>
  <si>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</si>
  <si>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</si>
  <si>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</si>
  <si>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</si>
  <si>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</si>
  <si>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</si>
  <si>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</si>
  <si>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</si>
  <si>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</si>
  <si>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</si>
  <si>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</si>
  <si>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</si>
  <si>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</si>
  <si>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</si>
  <si>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</si>
  <si>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</si>
  <si>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</si>
  <si>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</si>
  <si>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</si>
  <si>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</si>
  <si>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</si>
  <si>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</si>
  <si>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</si>
  <si>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</si>
  <si>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</si>
  <si>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</si>
  <si>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</si>
  <si>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</si>
  <si>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</si>
  <si>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</si>
  <si>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</si>
  <si>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</si>
  <si>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</si>
  <si>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</si>
  <si>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</si>
  <si>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</si>
  <si>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</si>
  <si>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</si>
  <si>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</si>
  <si>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</si>
  <si>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</si>
  <si>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</si>
  <si>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</si>
  <si>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</si>
  <si>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</si>
  <si>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</si>
  <si>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</si>
  <si>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</si>
  <si>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</si>
  <si>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</si>
  <si>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</si>
  <si>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</si>
  <si>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</si>
  <si>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</si>
  <si>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</si>
  <si>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</si>
  <si>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</si>
  <si>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</si>
  <si>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</si>
  <si>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</si>
  <si>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</si>
  <si>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</si>
  <si>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</si>
  <si>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</si>
  <si>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</si>
  <si>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</si>
  <si>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</si>
  <si>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</si>
  <si>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</si>
  <si>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</si>
  <si>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</si>
  <si>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</si>
  <si>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</si>
  <si>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</si>
  <si>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</si>
  <si>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</si>
  <si>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</si>
  <si>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</si>
  <si>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</si>
  <si>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</si>
  <si>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</si>
  <si>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</si>
  <si>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</si>
  <si>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</si>
  <si>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</si>
  <si>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</si>
  <si>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</si>
  <si>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</si>
  <si>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</si>
  <si>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</si>
  <si>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</si>
  <si>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</si>
  <si>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</si>
  <si>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</si>
  <si>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</si>
  <si>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</si>
  <si>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</si>
  <si>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</si>
  <si>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</si>
  <si>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</si>
  <si>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</si>
  <si>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</si>
  <si>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</si>
  <si>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</si>
  <si>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</si>
  <si>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</si>
  <si>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</si>
  <si>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</si>
  <si>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</si>
  <si>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</si>
  <si>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</si>
  <si>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</si>
  <si>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</si>
  <si>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</si>
  <si>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</si>
  <si>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</si>
  <si>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</si>
  <si>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</si>
  <si>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</si>
  <si>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</si>
  <si>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</si>
  <si>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</si>
  <si>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</si>
  <si>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</si>
  <si>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</si>
  <si>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</si>
  <si>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</si>
  <si>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</si>
  <si>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</si>
  <si>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</si>
  <si>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</si>
  <si>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</si>
  <si>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</si>
  <si>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</si>
  <si>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</si>
  <si>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</si>
  <si>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</si>
  <si>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</si>
  <si>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</si>
  <si>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</si>
  <si>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</si>
  <si>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</si>
  <si>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</si>
  <si>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</si>
  <si>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</si>
  <si>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</si>
  <si>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</si>
  <si>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</si>
  <si>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</si>
  <si>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</si>
  <si>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</si>
  <si>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</si>
  <si>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</si>
  <si>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</si>
  <si>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</si>
  <si>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</si>
  <si>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</si>
  <si>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</si>
  <si>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</si>
  <si>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</si>
  <si>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</si>
  <si>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</si>
  <si>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</si>
  <si>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</si>
  <si>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</si>
  <si>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</si>
  <si>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</si>
  <si>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</si>
  <si>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</si>
  <si>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</si>
  <si>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</si>
  <si>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</si>
  <si>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</si>
  <si>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</si>
  <si>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</si>
  <si>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</si>
  <si>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</si>
  <si>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</si>
  <si>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</si>
  <si>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</si>
  <si>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</si>
  <si>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</si>
  <si>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</si>
  <si>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</si>
  <si>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</si>
  <si>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</si>
  <si>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</si>
  <si>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</si>
  <si>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</si>
  <si>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</si>
  <si>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</si>
  <si>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</si>
  <si>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</si>
  <si>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</si>
  <si>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</si>
  <si>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</si>
  <si>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</si>
  <si>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</si>
  <si>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</si>
  <si>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</si>
  <si>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</si>
  <si>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</si>
  <si>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</si>
  <si>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</si>
  <si>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</si>
  <si>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</si>
  <si>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</si>
  <si>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</si>
  <si>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</si>
  <si>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</si>
  <si>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</si>
  <si>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</si>
  <si>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</si>
  <si>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</si>
  <si>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</si>
  <si>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</si>
  <si>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</si>
  <si>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</si>
  <si>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</si>
  <si>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</si>
  <si>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</si>
  <si>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</si>
  <si>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</si>
  <si>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</si>
  <si>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</si>
  <si>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</si>
  <si>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</si>
  <si>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</si>
  <si>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</si>
  <si>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</si>
  <si>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</si>
  <si>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</si>
  <si>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</si>
  <si>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</si>
  <si>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</si>
  <si>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</si>
  <si>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</si>
  <si>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</si>
  <si>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</si>
  <si>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</si>
  <si>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</si>
  <si>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</si>
  <si>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</si>
  <si>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</si>
  <si>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</si>
  <si>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</si>
  <si>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</si>
  <si>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</si>
  <si>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</si>
  <si>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</si>
  <si>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</si>
  <si>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</si>
  <si>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</si>
  <si>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</si>
  <si>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</si>
  <si>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</si>
  <si>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</si>
  <si>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</si>
  <si>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</si>
  <si>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</si>
  <si>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</si>
  <si>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</si>
  <si>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</si>
  <si>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</si>
  <si>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</si>
  <si>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</si>
  <si>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</si>
  <si>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</si>
  <si>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</si>
  <si>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</si>
  <si>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</si>
  <si>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</si>
  <si>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</si>
  <si>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</si>
  <si>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</si>
  <si>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</si>
  <si>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</si>
  <si>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</si>
  <si>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</si>
  <si>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</si>
  <si>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</si>
  <si>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</si>
  <si>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</si>
  <si>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</si>
  <si>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</si>
  <si>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</si>
  <si>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</si>
  <si>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</si>
  <si>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</si>
  <si>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</si>
  <si>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</si>
  <si>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</si>
  <si>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</si>
  <si>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</si>
  <si>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</si>
  <si>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</si>
  <si>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</si>
  <si>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</si>
  <si>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</si>
  <si>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</si>
  <si>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</si>
  <si>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</si>
  <si>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</si>
  <si>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</si>
  <si>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</si>
  <si>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</si>
  <si>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</si>
  <si>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</si>
  <si>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</si>
  <si>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</si>
  <si>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</si>
  <si>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</si>
  <si>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</si>
  <si>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</si>
  <si>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</si>
  <si>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</si>
  <si>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</si>
  <si>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</si>
  <si>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</si>
  <si>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</si>
  <si>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</si>
  <si>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</si>
  <si>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</si>
  <si>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</si>
  <si>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</si>
  <si>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</si>
  <si>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</si>
  <si>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</si>
  <si>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</si>
  <si>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</si>
  <si>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</si>
  <si>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</si>
  <si>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</si>
  <si>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</si>
  <si>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</si>
  <si>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</si>
  <si>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</si>
  <si>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</si>
  <si>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</si>
  <si>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</si>
  <si>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</si>
  <si>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</si>
  <si>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</si>
  <si>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</si>
  <si>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</si>
  <si>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</si>
  <si>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</si>
  <si>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</si>
  <si>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</si>
  <si>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</si>
  <si>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</si>
  <si>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</si>
  <si>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</si>
  <si>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</si>
  <si>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</si>
  <si>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</si>
  <si>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</si>
  <si>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</si>
  <si>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</si>
  <si>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</si>
  <si>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</si>
  <si>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</si>
  <si>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</si>
  <si>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</si>
  <si>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</si>
  <si>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</si>
  <si>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</si>
  <si>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</si>
  <si>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</si>
  <si>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</si>
  <si>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</si>
  <si>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</si>
  <si>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</si>
  <si>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</si>
  <si>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</si>
  <si>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</si>
  <si>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</si>
  <si>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</si>
  <si>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</si>
  <si>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</si>
  <si>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</si>
  <si>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</si>
  <si>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</si>
  <si>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</si>
  <si>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</si>
  <si>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</si>
  <si>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</si>
  <si>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</si>
  <si>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</si>
  <si>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</si>
  <si>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</si>
  <si>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</si>
  <si>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</si>
  <si>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</si>
  <si>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</si>
  <si>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</si>
  <si>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</si>
  <si>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</si>
  <si>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</si>
  <si>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</si>
  <si>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</si>
  <si>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</si>
  <si>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</si>
  <si>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</si>
  <si>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</si>
  <si>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</si>
  <si>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</si>
  <si>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</si>
  <si>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</si>
  <si>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</si>
  <si>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</si>
  <si>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</si>
  <si>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</si>
  <si>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</si>
  <si>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</si>
  <si>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</si>
  <si>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</si>
  <si>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</si>
  <si>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</si>
  <si>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</si>
  <si>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</si>
  <si>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</si>
  <si>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</si>
  <si>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</si>
  <si>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</si>
  <si>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</si>
  <si>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</si>
  <si>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</si>
  <si>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</si>
  <si>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</si>
  <si>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</si>
  <si>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</si>
  <si>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</si>
  <si>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</si>
  <si>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</si>
  <si>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</si>
  <si>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</si>
  <si>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</si>
  <si>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</si>
  <si>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</si>
  <si>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</si>
  <si>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</si>
  <si>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</si>
  <si>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</si>
  <si>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</si>
  <si>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</si>
  <si>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</si>
  <si>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</si>
  <si>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</si>
  <si>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</si>
  <si>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</si>
  <si>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</si>
  <si>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</si>
  <si>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</si>
  <si>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</si>
  <si>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</si>
  <si>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</si>
  <si>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</si>
  <si>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</si>
  <si>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</si>
  <si>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</si>
  <si>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</si>
  <si>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</si>
  <si>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</si>
  <si>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</si>
  <si>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</si>
  <si>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</si>
  <si>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</si>
  <si>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</si>
  <si>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</si>
  <si>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</si>
  <si>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</si>
  <si>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</si>
  <si>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</si>
  <si>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</si>
  <si>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</si>
  <si>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</si>
  <si>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</si>
  <si>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</si>
  <si>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</si>
  <si>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</si>
  <si>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</si>
  <si>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</si>
  <si>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</si>
  <si>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</si>
  <si>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</si>
  <si>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</si>
  <si>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</si>
  <si>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</si>
  <si>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</si>
  <si>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</si>
  <si>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</si>
  <si>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</si>
  <si>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</si>
  <si>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</si>
  <si>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</si>
  <si>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</si>
  <si>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</si>
  <si>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</si>
  <si>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</si>
  <si>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</si>
  <si>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</si>
  <si>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</si>
  <si>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</si>
  <si>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</si>
  <si>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</si>
  <si>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</si>
  <si>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</si>
  <si>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</si>
  <si>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</si>
  <si>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</si>
  <si>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</si>
  <si>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</si>
  <si>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</si>
  <si>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</si>
  <si>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</si>
  <si>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</si>
  <si>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</si>
  <si>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</si>
  <si>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</si>
  <si>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</si>
  <si>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</si>
  <si>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</si>
  <si>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</si>
  <si>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</si>
  <si>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</si>
  <si>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</si>
  <si>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</si>
  <si>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</si>
  <si>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</si>
  <si>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</si>
  <si>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</si>
  <si>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</si>
  <si>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</si>
  <si>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</si>
  <si>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</si>
  <si>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</si>
  <si>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</si>
  <si>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</si>
  <si>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</si>
  <si>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</si>
  <si>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</si>
  <si>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</si>
  <si>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</si>
  <si>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</si>
  <si>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</si>
  <si>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</si>
  <si>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</si>
  <si>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</si>
  <si>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</si>
  <si>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</si>
  <si>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</si>
  <si>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</si>
  <si>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</si>
  <si>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</si>
  <si>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</si>
  <si>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</si>
  <si>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</si>
  <si>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</si>
  <si>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</si>
  <si>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</si>
  <si>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</si>
  <si>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</si>
  <si>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</si>
  <si>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</si>
  <si>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</si>
  <si>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</si>
  <si>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</si>
  <si>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</si>
  <si>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</si>
  <si>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</si>
  <si>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</si>
  <si>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</si>
  <si>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</si>
  <si>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</si>
  <si>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</si>
  <si>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</si>
  <si>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</si>
  <si>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</si>
  <si>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</si>
  <si>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</si>
  <si>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</si>
  <si>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</si>
  <si>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</si>
  <si>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</si>
  <si>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</si>
  <si>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</si>
  <si>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</si>
  <si>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</si>
  <si>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</si>
  <si>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</si>
  <si>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</si>
  <si>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</si>
  <si>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</si>
  <si>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</si>
  <si>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</si>
  <si>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</si>
  <si>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</si>
  <si>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</si>
  <si>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</si>
  <si>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</si>
  <si>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</si>
  <si>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</si>
  <si>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</si>
  <si>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</si>
  <si>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</si>
  <si>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</si>
  <si>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</si>
  <si>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</si>
  <si>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</si>
  <si>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</si>
  <si>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</si>
  <si>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</si>
  <si>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</si>
  <si>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</si>
  <si>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</si>
  <si>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</si>
  <si>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</si>
  <si>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</si>
  <si>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</si>
  <si>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</si>
  <si>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</si>
  <si>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</si>
  <si>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</si>
  <si>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</si>
  <si>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</si>
  <si>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</si>
  <si>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</si>
  <si>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</si>
  <si>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</si>
  <si>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</si>
  <si>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</si>
  <si>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</si>
  <si>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</si>
  <si>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</si>
  <si>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</si>
  <si>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</si>
  <si>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</si>
  <si>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</si>
  <si>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</si>
  <si>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</si>
  <si>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</si>
  <si>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</si>
  <si>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</si>
  <si>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</si>
  <si>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</si>
  <si>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</si>
  <si>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</si>
  <si>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</si>
  <si>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</si>
  <si>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</si>
  <si>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</si>
  <si>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</si>
  <si>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</si>
  <si>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</si>
  <si>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</si>
  <si>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</si>
  <si>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</si>
  <si>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</si>
  <si>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</si>
  <si>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</si>
  <si>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</si>
  <si>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</si>
  <si>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</si>
  <si>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</si>
  <si>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</si>
  <si>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</si>
  <si>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</si>
  <si>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</si>
  <si>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</si>
  <si>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</si>
  <si>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</si>
  <si>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</si>
  <si>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</si>
  <si>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</si>
  <si>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</si>
  <si>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</si>
  <si>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</si>
  <si>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</si>
  <si>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</si>
  <si>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</si>
  <si>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</si>
  <si>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</si>
  <si>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</si>
  <si>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</si>
  <si>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</si>
  <si>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</si>
  <si>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</si>
  <si>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</si>
  <si>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</si>
  <si>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</si>
  <si>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</si>
  <si>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</si>
  <si>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</si>
  <si>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</si>
  <si>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</si>
  <si>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</si>
  <si>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</si>
  <si>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</si>
  <si>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</si>
  <si>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</si>
  <si>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</si>
  <si>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</si>
  <si>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</si>
  <si>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</si>
  <si>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</si>
  <si>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</si>
  <si>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</si>
  <si>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</si>
  <si>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</si>
  <si>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</si>
  <si>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</si>
  <si>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</si>
  <si>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</si>
  <si>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</si>
  <si>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</si>
  <si>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</si>
  <si>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</si>
  <si>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</si>
  <si>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</si>
  <si>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</si>
  <si>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</si>
  <si>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</si>
  <si>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</si>
  <si>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</si>
  <si>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</si>
  <si>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</si>
  <si>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</si>
  <si>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</si>
  <si>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</si>
  <si>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</si>
  <si>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</si>
  <si>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</si>
  <si>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</si>
  <si>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</si>
  <si>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</si>
  <si>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</si>
  <si>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</si>
  <si>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</si>
  <si>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</si>
  <si>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</si>
  <si>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</si>
  <si>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</si>
  <si>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</si>
  <si>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</si>
  <si>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</si>
  <si>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</si>
  <si>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</si>
  <si>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</si>
  <si>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</si>
  <si>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</si>
  <si>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</si>
  <si>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</si>
  <si>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</si>
  <si>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</si>
  <si>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</si>
  <si>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</si>
  <si>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</si>
  <si>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</si>
  <si>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</si>
  <si>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</si>
  <si>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</si>
  <si>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</si>
  <si>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</si>
  <si>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</si>
  <si>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</si>
  <si>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</si>
  <si>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</si>
  <si>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</si>
  <si>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</si>
  <si>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</si>
  <si>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</si>
  <si>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</si>
  <si>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</si>
  <si>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</si>
  <si>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</si>
  <si>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</si>
  <si>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</si>
  <si>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</si>
  <si>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</si>
  <si>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</si>
  <si>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</si>
  <si>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</si>
  <si>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</si>
  <si>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</si>
  <si>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</si>
  <si>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</si>
  <si>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</si>
  <si>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</si>
  <si>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</si>
  <si>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</si>
  <si>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</si>
  <si>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</si>
  <si>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</si>
  <si>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</si>
  <si>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</si>
  <si>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</si>
  <si>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</si>
  <si>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</si>
  <si>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</si>
  <si>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</si>
  <si>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</si>
  <si>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</si>
  <si>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</si>
  <si>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</si>
  <si>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</si>
  <si>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</si>
  <si>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</si>
  <si>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</si>
  <si>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</si>
  <si>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</si>
  <si>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</si>
  <si>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</si>
  <si>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</si>
  <si>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</si>
  <si>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</si>
  <si>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</si>
  <si>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</si>
  <si>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</si>
  <si>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</si>
  <si>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</si>
  <si>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</si>
  <si>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</si>
  <si>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</si>
  <si>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</si>
  <si>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</si>
  <si>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</si>
  <si>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</si>
  <si>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</si>
  <si>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</si>
  <si>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</si>
  <si>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</si>
  <si>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</si>
  <si>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</si>
  <si>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</si>
  <si>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</si>
  <si>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</si>
  <si>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</si>
  <si>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</si>
  <si>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</si>
  <si>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</si>
  <si>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</si>
  <si>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</si>
  <si>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</si>
  <si>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</si>
  <si>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</si>
  <si>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</si>
  <si>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</si>
  <si>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</si>
  <si>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</si>
  <si>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</si>
  <si>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</si>
  <si>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</si>
  <si>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</si>
  <si>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</si>
  <si>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</si>
  <si>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</si>
  <si>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</si>
  <si>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</si>
  <si>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</si>
  <si>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</si>
  <si>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</si>
  <si>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</si>
  <si>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</si>
  <si>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</si>
  <si>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</si>
  <si>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</si>
  <si>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</si>
  <si>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</si>
  <si>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</si>
  <si>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</si>
  <si>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</si>
  <si>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</si>
  <si>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</si>
  <si>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</si>
  <si>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</si>
  <si>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</si>
  <si>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</si>
  <si>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</si>
  <si>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</si>
  <si>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</si>
  <si>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</si>
  <si>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</si>
  <si>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</si>
  <si>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</si>
  <si>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</si>
  <si>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</si>
  <si>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</si>
  <si>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</si>
  <si>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</si>
  <si>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</si>
  <si>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</si>
  <si>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</si>
  <si>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</si>
  <si>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</si>
  <si>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</si>
  <si>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</si>
  <si>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</si>
  <si>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</si>
  <si>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</si>
  <si>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</si>
  <si>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</si>
  <si>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</si>
  <si>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</si>
  <si>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</si>
  <si>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</si>
  <si>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</si>
  <si>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</si>
  <si>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</si>
  <si>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</si>
  <si>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</si>
  <si>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</si>
  <si>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</si>
  <si>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</si>
  <si>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</si>
  <si>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</si>
  <si>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</si>
  <si>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</si>
  <si>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</si>
  <si>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</si>
  <si>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</si>
  <si>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</si>
  <si>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</si>
  <si>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</si>
  <si>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</si>
  <si>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</si>
  <si>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</si>
  <si>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</si>
  <si>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</si>
  <si>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</si>
  <si>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</si>
  <si>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</si>
  <si>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</si>
  <si>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</si>
  <si>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</si>
  <si>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</si>
  <si>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</si>
  <si>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</si>
  <si>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</si>
  <si>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</si>
  <si>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</si>
  <si>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</si>
  <si>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</si>
  <si>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</si>
  <si>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</si>
  <si>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</si>
  <si>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</si>
  <si>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</si>
  <si>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</si>
  <si>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</si>
  <si>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</si>
  <si>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</si>
  <si>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</si>
  <si>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</si>
  <si>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</si>
  <si>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</si>
  <si>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</si>
  <si>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</si>
  <si>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</si>
  <si>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</si>
  <si>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</si>
  <si>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</si>
  <si>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</si>
  <si>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</si>
  <si>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</si>
  <si>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</si>
  <si>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</si>
  <si>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</si>
  <si>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</si>
  <si>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</si>
  <si>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</si>
  <si>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</si>
  <si>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</si>
  <si>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</si>
  <si>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</si>
  <si>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</si>
  <si>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</si>
  <si>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</si>
  <si>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</si>
  <si>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</si>
  <si>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</si>
  <si>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</si>
  <si>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</si>
  <si>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</si>
  <si>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</si>
  <si>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</si>
  <si>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</si>
  <si>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</si>
  <si>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</si>
  <si>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</si>
  <si>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</si>
  <si>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</si>
  <si>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</si>
  <si>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</si>
  <si>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</si>
  <si>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</si>
  <si>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</si>
  <si>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</si>
  <si>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</si>
  <si>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</si>
  <si>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</si>
  <si>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</si>
  <si>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</si>
  <si>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</si>
  <si>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</si>
  <si>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</si>
  <si>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</si>
  <si>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</si>
  <si>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</si>
  <si>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</si>
  <si>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</si>
  <si>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</si>
  <si>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</si>
  <si>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</si>
  <si>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</si>
  <si>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</si>
  <si>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</si>
  <si>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</si>
  <si>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</si>
  <si>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</si>
  <si>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</si>
  <si>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</si>
  <si>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</si>
  <si>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</si>
  <si>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</si>
  <si>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</si>
  <si>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</si>
  <si>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</si>
  <si>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</si>
  <si>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</si>
  <si>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</si>
  <si>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</si>
  <si>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</si>
  <si>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</si>
  <si>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</si>
  <si>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</si>
  <si>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</si>
  <si>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</si>
  <si>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</si>
  <si>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</si>
  <si>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</si>
  <si>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</si>
  <si>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</si>
  <si>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</si>
  <si>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</si>
  <si>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</si>
  <si>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</si>
  <si>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</si>
  <si>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</si>
  <si>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</si>
  <si>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</si>
  <si>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</si>
  <si>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</si>
  <si>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</si>
  <si>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</si>
  <si>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</si>
  <si>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</si>
  <si>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</si>
  <si>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</si>
  <si>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</si>
  <si>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</si>
  <si>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</si>
  <si>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</si>
  <si>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</si>
  <si>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</si>
  <si>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</si>
  <si>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</si>
  <si>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</si>
  <si>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</si>
  <si>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</si>
  <si>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</si>
  <si>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</si>
  <si>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</si>
  <si>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</si>
  <si>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</si>
  <si>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</si>
  <si>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</si>
  <si>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</si>
  <si>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</si>
  <si>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</si>
  <si>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</si>
  <si>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</si>
  <si>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</si>
  <si>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</si>
  <si>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</si>
  <si>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</si>
  <si>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</si>
  <si>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</si>
  <si>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</si>
  <si>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</si>
  <si>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</si>
  <si>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</si>
  <si>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</si>
  <si>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</si>
  <si>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</si>
  <si>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</si>
  <si>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</si>
  <si>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</si>
  <si>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</si>
  <si>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</si>
  <si>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</si>
  <si>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</si>
  <si>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</si>
  <si>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</si>
  <si>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</si>
  <si>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</si>
  <si>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</si>
  <si>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</si>
  <si>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</si>
  <si>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</si>
  <si>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</si>
  <si>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</si>
  <si>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</si>
  <si>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</si>
  <si>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</si>
  <si>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</si>
  <si>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</si>
  <si>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</si>
  <si>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</si>
  <si>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</si>
  <si>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</si>
  <si>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</si>
  <si>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</si>
  <si>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</si>
  <si>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</si>
  <si>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</si>
  <si>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</si>
  <si>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</si>
  <si>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</si>
  <si>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</si>
  <si>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</si>
  <si>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</si>
  <si>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</si>
  <si>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</si>
  <si>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</si>
  <si>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</si>
  <si>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</si>
  <si>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</si>
  <si>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</si>
  <si>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</si>
  <si>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</si>
  <si>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</si>
  <si>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</si>
  <si>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</si>
  <si>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</si>
  <si>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</si>
  <si>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</si>
  <si>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</si>
  <si>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</si>
  <si>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</si>
  <si>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</si>
  <si>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</si>
  <si>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</si>
  <si>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</si>
  <si>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</si>
  <si>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</si>
  <si>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</si>
  <si>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</si>
  <si>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</si>
  <si>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</si>
  <si>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</si>
  <si>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</si>
  <si>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</si>
  <si>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</si>
  <si>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</si>
  <si>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</si>
  <si>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</si>
  <si>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</si>
  <si>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</si>
  <si>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</si>
  <si>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</si>
  <si>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</si>
  <si>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</si>
  <si>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</si>
  <si>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</si>
  <si>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</si>
  <si>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</si>
  <si>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</si>
  <si>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</si>
  <si>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</si>
  <si>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</si>
  <si>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</si>
  <si>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</si>
  <si>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</si>
  <si>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</si>
  <si>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</si>
  <si>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</si>
  <si>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</si>
  <si>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</si>
  <si>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</si>
  <si>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</si>
  <si>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</si>
  <si>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</si>
  <si>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</si>
  <si>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</si>
  <si>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</si>
  <si>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</si>
  <si>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</si>
  <si>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</si>
  <si>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</si>
  <si>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</si>
  <si>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</si>
  <si>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</si>
  <si>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</si>
  <si>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</si>
  <si>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</si>
  <si>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</si>
  <si>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</si>
  <si>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</si>
  <si>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</si>
  <si>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</si>
  <si>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</si>
  <si>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</si>
  <si>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</si>
  <si>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</si>
  <si>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</si>
  <si>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</si>
  <si>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</si>
  <si>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</si>
  <si>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</si>
  <si>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</si>
  <si>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</si>
  <si>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</si>
  <si>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</si>
  <si>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</si>
  <si>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</si>
  <si>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</si>
  <si>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</si>
  <si>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</si>
  <si>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</si>
  <si>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</si>
  <si>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</si>
  <si>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</si>
  <si>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</si>
  <si>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</si>
  <si>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</si>
  <si>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</si>
  <si>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</si>
  <si>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</si>
  <si>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</si>
  <si>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</si>
  <si>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</si>
  <si>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</si>
  <si>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</si>
  <si>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</si>
  <si>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</si>
  <si>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</si>
  <si>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</si>
  <si>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</si>
  <si>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</si>
  <si>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</si>
  <si>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</si>
  <si>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</si>
  <si>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</si>
  <si>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</si>
  <si>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</si>
  <si>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</si>
  <si>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</si>
  <si>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</si>
  <si>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</si>
  <si>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</si>
  <si>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</si>
  <si>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</si>
  <si>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</si>
  <si>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</si>
  <si>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</si>
  <si>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</si>
  <si>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</si>
  <si>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</si>
  <si>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</si>
  <si>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</si>
  <si>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</si>
  <si>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</si>
  <si>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</si>
  <si>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</si>
  <si>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</si>
  <si>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</si>
  <si>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</si>
  <si>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</si>
  <si>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</si>
  <si>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</si>
  <si>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</si>
  <si>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</si>
  <si>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</si>
  <si>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</si>
  <si>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</si>
  <si>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</si>
  <si>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</si>
  <si>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</si>
  <si>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</si>
  <si>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</si>
  <si>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</si>
  <si>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</si>
  <si>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</si>
  <si>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</si>
  <si>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</si>
  <si>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</si>
  <si>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</si>
  <si>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</si>
  <si>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</si>
  <si>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</si>
  <si>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</si>
  <si>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</si>
  <si>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</si>
  <si>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</si>
  <si>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</si>
  <si>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</si>
  <si>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</si>
  <si>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</si>
  <si>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</si>
  <si>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</si>
  <si>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</si>
  <si>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</si>
  <si>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</si>
  <si>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</si>
  <si>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</si>
  <si>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</si>
  <si>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</si>
  <si>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</si>
  <si>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</si>
  <si>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</si>
  <si>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</si>
  <si>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</si>
  <si>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</si>
  <si>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</si>
  <si>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</si>
  <si>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</si>
  <si>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</si>
  <si>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</si>
  <si>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</si>
  <si>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</si>
  <si>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</si>
  <si>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</si>
  <si>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</si>
  <si>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</si>
  <si>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</si>
  <si>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</si>
  <si>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</si>
  <si>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</si>
  <si>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</si>
  <si>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</si>
  <si>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</si>
  <si>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</si>
  <si>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</si>
  <si>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</si>
  <si>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</si>
  <si>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</si>
  <si>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</si>
  <si>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</si>
  <si>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</si>
  <si>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</si>
  <si>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</si>
  <si>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</si>
  <si>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</si>
  <si>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</si>
  <si>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</si>
  <si>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</si>
  <si>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</si>
  <si>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</si>
  <si>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</si>
  <si>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</si>
  <si>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</si>
  <si>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</si>
  <si>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</si>
  <si>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</si>
  <si>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</si>
  <si>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</si>
  <si>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</si>
  <si>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</si>
  <si>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</si>
  <si>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</si>
  <si>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</si>
  <si>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</si>
  <si>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</si>
  <si>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</si>
  <si>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</si>
  <si>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</si>
  <si>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</si>
  <si>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</si>
  <si>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</si>
  <si>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</si>
  <si>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</si>
  <si>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</si>
  <si>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</si>
  <si>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</si>
  <si>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</si>
  <si>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</si>
  <si>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</si>
  <si>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</si>
  <si>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</si>
  <si>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</si>
  <si>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</si>
  <si>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</si>
  <si>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</si>
  <si>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</si>
  <si>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</si>
  <si>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</si>
  <si>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</si>
  <si>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</si>
  <si>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</si>
  <si>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</si>
  <si>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</si>
  <si>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</si>
  <si>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</si>
  <si>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</si>
  <si>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</si>
  <si>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</si>
  <si>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</si>
  <si>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</si>
  <si>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</si>
  <si>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</si>
  <si>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</si>
  <si>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</si>
  <si>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</si>
  <si>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</si>
  <si>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</si>
  <si>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</si>
  <si>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</si>
  <si>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</si>
  <si>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</si>
  <si>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</si>
  <si>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</si>
  <si>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</si>
  <si>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</si>
  <si>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</si>
  <si>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</si>
  <si>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</si>
  <si>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</si>
  <si>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</si>
  <si>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</si>
  <si>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</si>
  <si>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</si>
  <si>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</si>
  <si>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</si>
  <si>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</si>
  <si>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</si>
  <si>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</si>
  <si>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</si>
  <si>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</si>
  <si>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</si>
  <si>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</si>
  <si>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</si>
  <si>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</si>
  <si>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</si>
  <si>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</si>
  <si>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</si>
  <si>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</si>
  <si>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</si>
  <si>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</si>
  <si>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</si>
  <si>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</si>
  <si>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</si>
  <si>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</si>
  <si>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</si>
  <si>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</si>
  <si>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</si>
  <si>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</si>
  <si>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</si>
  <si>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</si>
  <si>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</si>
  <si>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</si>
  <si>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</si>
  <si>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</si>
  <si>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</si>
  <si>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</si>
  <si>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</si>
  <si>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</si>
  <si>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</si>
  <si>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</si>
  <si>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</si>
  <si>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</si>
  <si>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</si>
  <si>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</si>
  <si>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</si>
  <si>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</si>
  <si>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</si>
  <si>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</si>
  <si>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</si>
  <si>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</si>
  <si>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</si>
  <si>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</si>
  <si>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</si>
  <si>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</si>
  <si>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</si>
  <si>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</si>
  <si>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</si>
  <si>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</si>
  <si>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</si>
  <si>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</si>
  <si>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</si>
  <si>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</si>
  <si>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</si>
  <si>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</si>
  <si>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</si>
  <si>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</si>
  <si>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</si>
  <si>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</si>
  <si>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</si>
  <si>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</si>
  <si>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</si>
  <si>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</si>
  <si>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</si>
  <si>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</si>
  <si>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</si>
  <si>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</si>
  <si>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</si>
  <si>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</si>
  <si>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</si>
  <si>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</si>
  <si>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</si>
  <si>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</si>
  <si>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</si>
  <si>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</si>
  <si>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</si>
  <si>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</si>
  <si>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</si>
  <si>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</si>
  <si>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</si>
  <si>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</si>
  <si>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</si>
  <si>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</si>
  <si>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</si>
  <si>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</si>
  <si>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</si>
  <si>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</si>
  <si>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</si>
  <si>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</si>
  <si>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</si>
  <si>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</si>
  <si>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</si>
  <si>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</si>
  <si>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</si>
  <si>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</si>
  <si>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</si>
  <si>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</si>
  <si>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</si>
  <si>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</si>
  <si>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</si>
  <si>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</si>
  <si>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</si>
  <si>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</si>
  <si>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</si>
  <si>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</si>
  <si>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</si>
  <si>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</si>
  <si>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</si>
  <si>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</si>
  <si>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</si>
  <si>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</si>
  <si>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</si>
  <si>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</si>
  <si>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</si>
  <si>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</si>
  <si>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</si>
  <si>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</si>
  <si>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</si>
  <si>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</si>
  <si>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</si>
  <si>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</si>
  <si>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</si>
  <si>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</si>
  <si>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</si>
  <si>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</si>
  <si>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</si>
  <si>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</si>
  <si>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</si>
  <si>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</si>
  <si>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</si>
  <si>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</si>
  <si>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</si>
  <si>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</si>
  <si>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</si>
  <si>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</si>
  <si>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</si>
  <si>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</si>
  <si>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</si>
  <si>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</si>
  <si>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</si>
  <si>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</si>
  <si>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</si>
  <si>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</si>
  <si>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</si>
  <si>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</si>
  <si>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</si>
  <si>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</si>
  <si>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</si>
  <si>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</si>
  <si>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</si>
  <si>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</si>
  <si>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</si>
  <si>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</si>
  <si>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</si>
  <si>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</si>
  <si>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</si>
  <si>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</si>
  <si>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</si>
  <si>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</si>
  <si>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</si>
  <si>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</si>
  <si>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</si>
  <si>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</si>
  <si>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</si>
  <si>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</si>
  <si>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</si>
  <si>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</si>
  <si>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</si>
  <si>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</si>
  <si>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</si>
  <si>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</si>
  <si>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</si>
  <si>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</si>
  <si>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</si>
  <si>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</si>
  <si>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</si>
  <si>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</si>
  <si>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</si>
  <si>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</si>
  <si>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</si>
  <si>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</si>
  <si>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</si>
  <si>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</si>
  <si>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</si>
  <si>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</si>
  <si>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</si>
  <si>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</si>
  <si>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</si>
  <si>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</si>
  <si>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</si>
  <si>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</si>
  <si>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</si>
  <si>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</si>
  <si>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</si>
  <si>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</si>
  <si>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</si>
  <si>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</si>
  <si>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</si>
  <si>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</si>
  <si>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</si>
  <si>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</si>
  <si>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</si>
  <si>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</si>
  <si>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</si>
  <si>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</si>
  <si>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</si>
  <si>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</si>
  <si>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</si>
  <si>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</si>
  <si>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</si>
  <si>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</si>
  <si>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</si>
  <si>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</si>
  <si>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</si>
  <si>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</si>
  <si>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</si>
  <si>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</si>
  <si>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</si>
  <si>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</si>
  <si>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</si>
  <si>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</si>
  <si>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</si>
  <si>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</si>
  <si>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</si>
  <si>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</si>
  <si>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</si>
  <si>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</si>
  <si>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</si>
  <si>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</si>
  <si>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</si>
  <si>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</si>
  <si>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</si>
  <si>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</si>
  <si>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</si>
  <si>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</si>
  <si>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</si>
  <si>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</si>
  <si>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</si>
  <si>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</si>
  <si>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</si>
  <si>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</si>
  <si>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</si>
  <si>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</si>
  <si>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</si>
  <si>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</si>
  <si>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</si>
  <si>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</si>
  <si>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</si>
  <si>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</si>
  <si>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</si>
  <si>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</si>
  <si>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</si>
  <si>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</si>
  <si>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</si>
  <si>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</si>
  <si>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</si>
  <si>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</si>
  <si>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</si>
  <si>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</si>
  <si>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</si>
  <si>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</si>
  <si>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</si>
  <si>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</si>
  <si>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</si>
  <si>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</si>
  <si>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</si>
  <si>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</si>
  <si>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</si>
  <si>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</si>
  <si>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</si>
  <si>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</si>
  <si>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</si>
  <si>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</si>
  <si>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</si>
  <si>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</si>
  <si>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</si>
  <si>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</si>
  <si>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</si>
  <si>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</si>
  <si>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</si>
  <si>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</si>
  <si>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</si>
  <si>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</si>
  <si>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</si>
  <si>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</si>
  <si>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</si>
  <si>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</si>
  <si>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</si>
  <si>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</si>
  <si>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</si>
  <si>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</si>
  <si>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</si>
  <si>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</si>
  <si>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</si>
  <si>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</si>
  <si>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</si>
  <si>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</si>
  <si>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</si>
  <si>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</si>
  <si>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</si>
  <si>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</si>
  <si>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</si>
  <si>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</si>
  <si>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</si>
  <si>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</si>
  <si>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</si>
  <si>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</si>
  <si>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</si>
  <si>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</si>
  <si>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</si>
  <si>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</si>
  <si>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</si>
  <si>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</si>
  <si>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</si>
  <si>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</si>
  <si>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</si>
  <si>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</si>
  <si>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</si>
  <si>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</si>
  <si>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</si>
  <si>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</si>
  <si>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</si>
  <si>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</si>
  <si>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</si>
  <si>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</si>
  <si>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</si>
  <si>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</si>
  <si>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</si>
  <si>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</si>
  <si>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</si>
  <si>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</si>
  <si>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</si>
  <si>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</si>
  <si>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</si>
  <si>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</si>
  <si>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</si>
  <si>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</si>
  <si>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</si>
  <si>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</si>
  <si>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</si>
  <si>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</si>
  <si>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</si>
  <si>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</si>
  <si>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</si>
  <si>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</si>
  <si>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</si>
  <si>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</si>
  <si>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</si>
  <si>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</si>
  <si>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</si>
  <si>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</si>
  <si>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</si>
  <si>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</si>
  <si>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</si>
  <si>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</si>
  <si>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</si>
  <si>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</si>
  <si>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</si>
  <si>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</si>
  <si>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</si>
  <si>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</si>
  <si>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</si>
  <si>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</si>
  <si>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</si>
  <si>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</si>
  <si>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</si>
  <si>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</si>
  <si>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</si>
  <si>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</si>
  <si>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</si>
  <si>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</si>
  <si>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</si>
  <si>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</si>
  <si>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</si>
  <si>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</si>
  <si>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</si>
  <si>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</si>
  <si>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</si>
  <si>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</si>
  <si>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</si>
  <si>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</si>
  <si>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</si>
  <si>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</si>
  <si>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</si>
  <si>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</si>
  <si>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</si>
  <si>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</si>
  <si>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</si>
  <si>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</si>
  <si>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</si>
  <si>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</si>
  <si>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</si>
  <si>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</si>
  <si>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</si>
  <si>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</si>
  <si>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</si>
  <si>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</si>
  <si>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</si>
  <si>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</si>
  <si>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</si>
  <si>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</si>
  <si>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</si>
  <si>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</si>
  <si>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</si>
  <si>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</si>
  <si>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</si>
  <si>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</si>
  <si>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</si>
  <si>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</si>
  <si>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</si>
  <si>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</si>
  <si>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</si>
  <si>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</si>
  <si>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</si>
  <si>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</si>
  <si>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</si>
  <si>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</si>
  <si>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</si>
  <si>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</si>
  <si>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</si>
  <si>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</si>
  <si>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</si>
  <si>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</si>
  <si>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</si>
  <si>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</si>
  <si>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</si>
  <si>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</si>
  <si>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</si>
  <si>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</si>
  <si>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</si>
  <si>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</si>
  <si>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</si>
  <si>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</si>
  <si>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</si>
  <si>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</si>
  <si>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</si>
  <si>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</si>
  <si>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</si>
  <si>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</si>
  <si>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</si>
  <si>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</si>
  <si>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</si>
  <si>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</si>
  <si>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</si>
  <si>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</si>
  <si>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</si>
  <si>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</si>
  <si>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</si>
  <si>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</si>
  <si>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</si>
  <si>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</si>
  <si>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</si>
  <si>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</si>
  <si>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</si>
  <si>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</si>
  <si>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</si>
  <si>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</si>
  <si>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</si>
  <si>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</si>
  <si>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</si>
  <si>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</si>
  <si>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</si>
  <si>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</si>
  <si>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</si>
  <si>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</si>
  <si>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</si>
  <si>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</si>
  <si>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</si>
  <si>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</si>
  <si>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</si>
  <si>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</si>
  <si>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</si>
  <si>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</si>
  <si>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</si>
  <si>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</si>
  <si>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</si>
  <si>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</si>
  <si>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</si>
  <si>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</si>
  <si>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</si>
  <si>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</si>
  <si>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</si>
  <si>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</si>
  <si>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</si>
  <si>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</si>
  <si>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</si>
  <si>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</si>
  <si>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</si>
  <si>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</si>
  <si>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</si>
  <si>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</si>
  <si>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</si>
  <si>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</si>
  <si>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</si>
  <si>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</si>
  <si>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</si>
  <si>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</si>
  <si>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</si>
  <si>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</si>
  <si>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</si>
  <si>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</si>
  <si>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</si>
  <si>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</si>
  <si>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</si>
  <si>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</si>
  <si>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</si>
  <si>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</si>
  <si>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</si>
  <si>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</si>
  <si>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</si>
  <si>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</si>
  <si>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</si>
  <si>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</si>
  <si>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</si>
  <si>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</si>
  <si>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</si>
  <si>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</si>
  <si>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</si>
  <si>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</si>
  <si>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</si>
  <si>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</si>
  <si>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</si>
  <si>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</si>
  <si>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</si>
  <si>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</si>
  <si>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</si>
  <si>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</si>
  <si>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</si>
  <si>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</si>
  <si>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</si>
  <si>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</si>
  <si>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</si>
  <si>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</si>
  <si>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</si>
  <si>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</si>
  <si>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</si>
  <si>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</si>
  <si>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</si>
  <si>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</si>
  <si>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</si>
  <si>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</si>
  <si>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</si>
  <si>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</si>
  <si>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</si>
  <si>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</si>
  <si>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</si>
  <si>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</si>
  <si>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</si>
  <si>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</si>
  <si>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</si>
  <si>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</si>
  <si>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</si>
  <si>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</si>
  <si>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</si>
  <si>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</si>
  <si>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</si>
  <si>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</si>
  <si>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</si>
  <si>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</si>
  <si>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</si>
  <si>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</si>
  <si>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</si>
  <si>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</si>
  <si>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</si>
  <si>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</si>
  <si>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</si>
  <si>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</si>
  <si>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</si>
  <si>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</si>
  <si>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</si>
  <si>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</si>
  <si>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</si>
  <si>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</si>
  <si>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</si>
  <si>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</si>
  <si>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</si>
  <si>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</si>
  <si>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</si>
  <si>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</si>
  <si>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</si>
  <si>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</si>
  <si>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</si>
  <si>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</si>
  <si>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</si>
  <si>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</si>
  <si>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</si>
  <si>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</si>
  <si>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</si>
  <si>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</si>
  <si>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</si>
  <si>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</si>
  <si>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</si>
  <si>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</si>
  <si>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</si>
  <si>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</si>
  <si>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</si>
  <si>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</si>
  <si>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</si>
  <si>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</si>
  <si>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</si>
  <si>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</si>
  <si>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</si>
  <si>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</si>
  <si>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</si>
  <si>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</si>
  <si>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</si>
  <si>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</si>
  <si>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</si>
  <si>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</si>
  <si>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</si>
  <si>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</si>
  <si>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</si>
  <si>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</si>
  <si>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</si>
  <si>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</si>
  <si>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</si>
  <si>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</si>
  <si>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</si>
  <si>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</si>
  <si>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</si>
  <si>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</si>
  <si>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</si>
  <si>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</si>
  <si>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</si>
  <si>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</si>
  <si>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</si>
  <si>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</si>
  <si>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</si>
  <si>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</si>
  <si>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</si>
  <si>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</si>
  <si>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</si>
  <si>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</si>
  <si>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</si>
  <si>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</si>
  <si>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</si>
  <si>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</si>
  <si>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</si>
  <si>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</si>
  <si>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</si>
  <si>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</si>
  <si>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</si>
  <si>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</si>
  <si>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</si>
  <si>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</si>
  <si>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</si>
  <si>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</si>
  <si>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</si>
  <si>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</si>
  <si>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</si>
  <si>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</si>
  <si>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</si>
  <si>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</si>
  <si>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</si>
  <si>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</si>
  <si>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</si>
  <si>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</si>
  <si>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</si>
  <si>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</si>
  <si>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</si>
  <si>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</si>
  <si>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</si>
  <si>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</si>
  <si>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</si>
  <si>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</si>
  <si>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</si>
  <si>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</si>
  <si>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</si>
  <si>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</si>
  <si>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</si>
  <si>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</si>
  <si>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</si>
  <si>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</si>
  <si>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</si>
  <si>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</si>
  <si>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</si>
  <si>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</si>
  <si>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</si>
  <si>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</si>
  <si>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</si>
  <si>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</si>
  <si>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</si>
  <si>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</si>
  <si>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</si>
  <si>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</si>
  <si>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</si>
  <si>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</si>
  <si>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</si>
  <si>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</si>
  <si>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</si>
  <si>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</si>
  <si>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</si>
  <si>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</si>
  <si>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</si>
  <si>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</si>
  <si>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</si>
  <si>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</si>
  <si>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</si>
  <si>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</si>
  <si>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</si>
  <si>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</si>
  <si>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</si>
  <si>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</si>
  <si>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</si>
  <si>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</si>
  <si>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</si>
  <si>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</si>
  <si>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</si>
  <si>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</si>
  <si>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</si>
  <si>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</si>
  <si>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</si>
  <si>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</si>
  <si>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</si>
  <si>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</si>
  <si>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</si>
  <si>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</si>
  <si>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</si>
  <si>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</si>
  <si>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</si>
  <si>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</si>
  <si>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</si>
  <si>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</si>
  <si>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</si>
  <si>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</si>
  <si>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</si>
  <si>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</si>
  <si>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</si>
  <si>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</si>
  <si>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</si>
  <si>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</si>
  <si>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</si>
  <si>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</si>
  <si>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</si>
  <si>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</si>
  <si>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</si>
  <si>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</si>
  <si>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</si>
  <si>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</si>
  <si>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</si>
  <si>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</si>
  <si>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</si>
  <si>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</si>
  <si>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</si>
  <si>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</si>
  <si>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</si>
  <si>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</si>
  <si>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</si>
  <si>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</si>
  <si>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</si>
  <si>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</si>
  <si>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</si>
  <si>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</si>
  <si>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</si>
  <si>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</si>
  <si>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</si>
  <si>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</si>
  <si>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</si>
  <si>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</si>
  <si>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</si>
  <si>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</si>
  <si>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</si>
  <si>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</si>
  <si>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</si>
  <si>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</si>
  <si>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</si>
  <si>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</si>
  <si>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</si>
  <si>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</si>
  <si>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</si>
  <si>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</si>
  <si>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</si>
  <si>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</si>
  <si>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</si>
  <si>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</si>
  <si>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</si>
  <si>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</si>
  <si>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</si>
  <si>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</si>
  <si>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</si>
  <si>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</si>
  <si>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</si>
  <si>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</si>
  <si>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</si>
  <si>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</si>
  <si>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</si>
  <si>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</si>
  <si>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</si>
  <si>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</si>
  <si>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</si>
  <si>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</si>
  <si>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</si>
  <si>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</si>
  <si>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</si>
  <si>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</si>
  <si>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</si>
  <si>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</si>
  <si>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</si>
  <si>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</si>
  <si>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</si>
  <si>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</si>
  <si>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</si>
  <si>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</si>
  <si>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</si>
  <si>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</si>
  <si>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</si>
  <si>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</si>
  <si>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</si>
  <si>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</si>
  <si>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</si>
  <si>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</si>
  <si>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</si>
  <si>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</si>
  <si>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</si>
  <si>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</si>
  <si>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</si>
  <si>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</si>
  <si>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</si>
  <si>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</si>
  <si>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</si>
  <si>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</si>
  <si>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</si>
  <si>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</si>
  <si>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</si>
  <si>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</si>
  <si>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</si>
  <si>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</si>
  <si>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</si>
  <si>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</si>
  <si>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</si>
  <si>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</si>
  <si>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</si>
  <si>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</si>
  <si>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</si>
  <si>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</si>
  <si>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</si>
  <si>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</si>
  <si>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</si>
  <si>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</si>
  <si>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</si>
  <si>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</si>
  <si>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</si>
  <si>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</si>
  <si>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</si>
  <si>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</si>
  <si>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</si>
  <si>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</si>
  <si>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</si>
  <si>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</si>
  <si>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</si>
  <si>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</si>
  <si>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</si>
  <si>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</si>
  <si>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</si>
  <si>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</si>
  <si>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</si>
  <si>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</si>
  <si>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</si>
  <si>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</si>
  <si>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</si>
  <si>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</si>
  <si>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</si>
  <si>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</si>
  <si>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</si>
  <si>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</si>
  <si>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</si>
  <si>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</si>
  <si>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</si>
  <si>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</si>
  <si>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</si>
  <si>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</si>
  <si>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</si>
  <si>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</si>
  <si>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</si>
  <si>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</si>
  <si>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</si>
  <si>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</si>
  <si>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</si>
  <si>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</si>
  <si>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</si>
  <si>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</si>
  <si>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</si>
  <si>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</si>
  <si>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</si>
  <si>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</si>
  <si>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</si>
  <si>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</si>
  <si>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</si>
  <si>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</si>
  <si>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</si>
  <si>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</si>
  <si>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</si>
  <si>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</si>
  <si>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</si>
  <si>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</si>
  <si>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</si>
  <si>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</si>
  <si>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</si>
  <si>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</si>
  <si>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</si>
  <si>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</si>
  <si>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</si>
  <si>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</si>
  <si>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</si>
  <si>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</si>
  <si>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</si>
  <si>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</si>
  <si>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</si>
  <si>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</si>
  <si>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</si>
  <si>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</si>
  <si>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</si>
  <si>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</si>
  <si>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</si>
  <si>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</si>
  <si>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</si>
  <si>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</si>
  <si>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</si>
  <si>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</si>
  <si>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</si>
  <si>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</si>
  <si>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</si>
  <si>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</si>
  <si>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</si>
  <si>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</si>
  <si>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</si>
  <si>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</si>
  <si>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</si>
  <si>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</si>
  <si>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</si>
  <si>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</si>
  <si>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</si>
  <si>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</si>
  <si>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</si>
  <si>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</si>
  <si>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</si>
  <si>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</si>
  <si>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</si>
  <si>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</si>
  <si>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</si>
  <si>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</si>
  <si>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</si>
  <si>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</si>
  <si>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</si>
  <si>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</si>
  <si>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</si>
  <si>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</si>
  <si>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</si>
  <si>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</si>
  <si>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</si>
  <si>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</si>
  <si>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</si>
  <si>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</si>
  <si>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</si>
  <si>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</si>
  <si>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</si>
  <si>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</si>
  <si>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</si>
  <si>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</si>
  <si>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</si>
  <si>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</si>
  <si>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</si>
  <si>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</si>
  <si>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</si>
  <si>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</si>
  <si>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</si>
  <si>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</si>
  <si>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</si>
  <si>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</si>
  <si>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</si>
  <si>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</si>
  <si>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</si>
  <si>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</si>
  <si>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</si>
  <si>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</si>
  <si>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</si>
  <si>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</si>
  <si>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</si>
  <si>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</si>
  <si>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</si>
  <si>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</si>
  <si>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</si>
  <si>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</si>
  <si>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</si>
  <si>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</si>
  <si>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</si>
  <si>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</si>
  <si>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</si>
  <si>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</si>
  <si>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</si>
  <si>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</si>
  <si>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</si>
  <si>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</si>
  <si>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</si>
  <si>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</si>
  <si>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</si>
  <si>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</si>
  <si>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</si>
  <si>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</si>
  <si>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</si>
  <si>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</si>
  <si>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</si>
  <si>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</si>
  <si>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</si>
  <si>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</si>
  <si>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</si>
  <si>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</si>
  <si>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</si>
  <si>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</si>
  <si>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</si>
  <si>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</si>
  <si>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</si>
  <si>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</si>
  <si>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</si>
  <si>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</si>
  <si>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</si>
  <si>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</si>
  <si>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</si>
  <si>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</si>
  <si>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</si>
  <si>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</si>
  <si>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</si>
  <si>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</si>
  <si>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</si>
  <si>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</si>
  <si>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</si>
  <si>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</si>
  <si>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</si>
  <si>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</si>
  <si>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</si>
  <si>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</si>
  <si>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</si>
  <si>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</si>
  <si>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</si>
  <si>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</si>
  <si>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</si>
  <si>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</si>
  <si>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</si>
  <si>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</si>
  <si>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</si>
  <si>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</si>
  <si>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</si>
  <si>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</si>
  <si>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</si>
  <si>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</si>
  <si>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</si>
  <si>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</si>
  <si>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</si>
  <si>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</si>
  <si>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</si>
  <si>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</si>
  <si>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</si>
  <si>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</si>
  <si>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</si>
  <si>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</si>
  <si>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</si>
  <si>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</si>
  <si>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</si>
  <si>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</si>
  <si>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</si>
  <si>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</si>
  <si>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</si>
  <si>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</si>
  <si>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</si>
  <si>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</si>
  <si>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</si>
  <si>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</si>
  <si>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</si>
  <si>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</si>
  <si>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</si>
  <si>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</si>
  <si>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</si>
  <si>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</si>
  <si>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</si>
  <si>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</si>
  <si>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</si>
  <si>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</si>
  <si>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</si>
  <si>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</si>
  <si>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</si>
  <si>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</si>
  <si>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</si>
  <si>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</si>
  <si>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</si>
  <si>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</si>
  <si>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</si>
  <si>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</si>
  <si>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</si>
  <si>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</si>
  <si>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</si>
  <si>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</si>
  <si>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</si>
  <si>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</si>
  <si>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</si>
  <si>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</si>
  <si>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</si>
  <si>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</si>
  <si>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</si>
  <si>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</si>
  <si>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</si>
  <si>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</si>
  <si>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</si>
  <si>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</si>
  <si>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</si>
  <si>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</si>
  <si>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</si>
  <si>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</si>
  <si>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</si>
  <si>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</si>
  <si>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</si>
  <si>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</si>
  <si>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</si>
  <si>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</si>
  <si>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</si>
  <si>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</si>
  <si>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</si>
  <si>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</si>
  <si>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</si>
  <si>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</si>
  <si>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</si>
  <si>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</si>
  <si>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</si>
  <si>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</si>
  <si>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</si>
  <si>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</si>
  <si>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</si>
  <si>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</si>
  <si>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</si>
  <si>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</si>
  <si>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</si>
  <si>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</si>
  <si>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</si>
  <si>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</si>
  <si>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</si>
  <si>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</si>
  <si>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</si>
  <si>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</si>
  <si>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</si>
  <si>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</si>
  <si>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</si>
  <si>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</si>
  <si>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</si>
  <si>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</si>
  <si>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</si>
  <si>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</si>
  <si>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</si>
  <si>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</si>
  <si>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</si>
  <si>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</si>
  <si>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</si>
  <si>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</si>
  <si>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</si>
  <si>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</si>
  <si>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</si>
  <si>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</si>
  <si>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</si>
  <si>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</si>
  <si>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</si>
  <si>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</si>
  <si>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</si>
  <si>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</si>
  <si>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</si>
  <si>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</si>
  <si>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</si>
  <si>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</si>
  <si>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</si>
  <si>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</si>
  <si>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</si>
  <si>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</si>
  <si>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</si>
  <si>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</si>
  <si>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</si>
  <si>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</si>
  <si>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</si>
  <si>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</si>
  <si>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</si>
  <si>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</si>
  <si>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</si>
  <si>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</si>
  <si>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</si>
  <si>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</si>
  <si>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</si>
  <si>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</si>
  <si>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</si>
  <si>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</si>
  <si>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</si>
  <si>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</si>
  <si>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</si>
  <si>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</si>
  <si>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</si>
  <si>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</si>
  <si>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</si>
  <si>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</si>
  <si>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</si>
  <si>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</si>
  <si>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</si>
  <si>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</si>
  <si>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</si>
  <si>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</si>
  <si>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</si>
  <si>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</si>
  <si>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</si>
  <si>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</si>
  <si>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</si>
  <si>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</si>
  <si>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</si>
  <si>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</si>
  <si>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</si>
  <si>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</si>
  <si>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</si>
  <si>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</si>
  <si>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</si>
  <si>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</si>
  <si>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</si>
  <si>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</si>
  <si>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</si>
  <si>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</si>
  <si>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</si>
  <si>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</si>
  <si>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</si>
  <si>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</si>
  <si>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</si>
  <si>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</si>
  <si>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</si>
  <si>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</si>
  <si>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</si>
  <si>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</si>
  <si>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</si>
  <si>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</si>
  <si>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</si>
  <si>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</si>
  <si>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</si>
  <si>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</si>
  <si>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</si>
  <si>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</si>
  <si>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</si>
  <si>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</si>
  <si>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</si>
  <si>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</si>
  <si>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</si>
  <si>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</si>
  <si>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</si>
  <si>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</si>
  <si>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</si>
  <si>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</si>
  <si>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</si>
  <si>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</si>
  <si>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</si>
  <si>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</si>
  <si>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</si>
  <si>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</si>
  <si>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</si>
  <si>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</si>
  <si>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</si>
  <si>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</si>
  <si>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</si>
  <si>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</si>
  <si>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</si>
  <si>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</si>
  <si>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</si>
  <si>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</si>
  <si>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</si>
  <si>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</si>
  <si>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</si>
  <si>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</si>
  <si>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</si>
  <si>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</si>
  <si>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</si>
  <si>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</si>
  <si>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</si>
  <si>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</si>
  <si>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</si>
  <si>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</si>
  <si>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</si>
  <si>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</si>
  <si>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</si>
  <si>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</si>
  <si>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</si>
  <si>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</si>
  <si>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</si>
  <si>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</si>
  <si>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</si>
  <si>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</si>
  <si>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</si>
  <si>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</si>
  <si>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</si>
  <si>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</si>
  <si>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</si>
  <si>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</si>
  <si>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</si>
  <si>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</si>
  <si>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</si>
  <si>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</si>
  <si>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</si>
  <si>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</si>
  <si>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</si>
  <si>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</si>
  <si>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</si>
  <si>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</si>
  <si>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</si>
  <si>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</si>
  <si>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</si>
  <si>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</si>
  <si>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</si>
  <si>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</si>
  <si>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</si>
  <si>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</si>
  <si>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</si>
  <si>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</si>
  <si>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</si>
  <si>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</si>
  <si>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</si>
  <si>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</si>
  <si>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</si>
  <si>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</si>
  <si>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</si>
  <si>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</si>
  <si>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</si>
  <si>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</si>
  <si>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</si>
  <si>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</si>
  <si>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</si>
  <si>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</si>
  <si>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</si>
  <si>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</si>
  <si>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</si>
  <si>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</si>
  <si>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</si>
  <si>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</si>
  <si>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</si>
  <si>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</si>
  <si>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</si>
  <si>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</si>
  <si>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</si>
  <si>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</si>
  <si>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</si>
  <si>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</si>
  <si>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</si>
  <si>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</si>
  <si>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</si>
  <si>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</si>
  <si>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</si>
  <si>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</si>
  <si>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</si>
  <si>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</si>
  <si>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</si>
  <si>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</si>
  <si>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</si>
  <si>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</si>
  <si>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</si>
  <si>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</si>
  <si>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</si>
  <si>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</si>
  <si>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</si>
  <si>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</si>
  <si>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</si>
  <si>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</si>
  <si>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</si>
  <si>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</si>
  <si>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</si>
  <si>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</si>
  <si>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</si>
  <si>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</si>
  <si>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</si>
  <si>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</si>
  <si>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</si>
  <si>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</si>
  <si>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</si>
  <si>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</si>
  <si>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</si>
  <si>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</si>
  <si>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</si>
  <si>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</si>
  <si>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</si>
  <si>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</si>
  <si>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</si>
  <si>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</si>
  <si>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</si>
  <si>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</si>
  <si>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</si>
  <si>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</si>
  <si>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</si>
  <si>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</si>
  <si>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</si>
  <si>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</si>
  <si>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</si>
  <si>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</si>
  <si>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</si>
  <si>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</si>
  <si>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</si>
  <si>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</si>
  <si>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</si>
  <si>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</si>
  <si>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</si>
  <si>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</si>
  <si>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</si>
  <si>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</si>
  <si>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</si>
  <si>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</si>
  <si>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</si>
  <si>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</si>
  <si>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</si>
  <si>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</si>
  <si>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</si>
  <si>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</si>
  <si>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</si>
  <si>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</si>
  <si>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</si>
  <si>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</si>
  <si>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</si>
  <si>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</si>
  <si>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</si>
  <si>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</si>
  <si>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</si>
  <si>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</si>
  <si>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</si>
  <si>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</si>
  <si>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</si>
  <si>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</si>
  <si>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</si>
  <si>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</si>
  <si>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</si>
  <si>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</si>
  <si>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</si>
  <si>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</si>
  <si>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</si>
  <si>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</si>
  <si>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</si>
  <si>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</si>
  <si>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</si>
  <si>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</si>
  <si>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</si>
  <si>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</si>
  <si>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</si>
  <si>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</si>
  <si>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</si>
  <si>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</si>
  <si>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</si>
  <si>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</si>
  <si>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</si>
  <si>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</si>
  <si>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</si>
  <si>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</si>
  <si>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</si>
  <si>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</si>
  <si>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</si>
  <si>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</si>
  <si>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</si>
  <si>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</si>
  <si>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</si>
  <si>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</si>
  <si>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</si>
  <si>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</si>
  <si>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</si>
  <si>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</si>
  <si>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</si>
  <si>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</si>
  <si>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</si>
  <si>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</si>
  <si>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</si>
  <si>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</si>
  <si>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</si>
  <si>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</si>
  <si>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</si>
  <si>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</si>
  <si>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</si>
  <si>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</si>
  <si>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</si>
  <si>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</si>
  <si>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</si>
  <si>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</si>
  <si>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</si>
  <si>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</si>
  <si>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</si>
  <si>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</si>
  <si>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</si>
  <si>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</si>
  <si>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</si>
  <si>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</si>
  <si>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</si>
  <si>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</si>
  <si>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</si>
  <si>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</si>
  <si>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</si>
  <si>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</si>
  <si>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</si>
  <si>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</si>
  <si>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</si>
  <si>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</si>
  <si>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</si>
  <si>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</si>
  <si>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</si>
  <si>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</si>
  <si>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</si>
  <si>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</si>
  <si>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</si>
  <si>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</si>
  <si>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</si>
  <si>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</si>
  <si>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</si>
  <si>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</si>
  <si>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</si>
  <si>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</si>
  <si>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</si>
  <si>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</si>
  <si>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</si>
  <si>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</si>
  <si>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</si>
  <si>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</si>
  <si>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</si>
  <si>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</si>
  <si>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</si>
  <si>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</si>
  <si>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</si>
  <si>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</si>
  <si>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</si>
  <si>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</si>
  <si>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</si>
  <si>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</si>
  <si>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</si>
  <si>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</si>
  <si>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</si>
  <si>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</si>
  <si>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</si>
  <si>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</si>
  <si>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</si>
  <si>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</si>
  <si>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</si>
  <si>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</si>
  <si>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</si>
  <si>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</si>
  <si>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</si>
  <si>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</si>
  <si>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</si>
  <si>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</si>
  <si>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</si>
  <si>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</si>
  <si>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</si>
  <si>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</si>
  <si>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</si>
  <si>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</si>
  <si>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</si>
  <si>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</si>
  <si>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</si>
  <si>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</si>
  <si>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</si>
  <si>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</si>
  <si>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</si>
  <si>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</si>
  <si>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</si>
  <si>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</si>
  <si>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</si>
  <si>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</si>
  <si>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</si>
  <si>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</si>
  <si>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</si>
  <si>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</si>
  <si>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</si>
  <si>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</si>
  <si>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</si>
  <si>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</si>
  <si>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</si>
  <si>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</si>
  <si>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</si>
  <si>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</si>
  <si>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</si>
  <si>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</si>
  <si>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</si>
  <si>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</si>
  <si>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</si>
  <si>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</si>
  <si>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</si>
  <si>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</si>
  <si>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</si>
  <si>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</si>
  <si>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</si>
  <si>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</si>
  <si>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</si>
  <si>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</si>
  <si>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</si>
  <si>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</si>
  <si>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</si>
  <si>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</si>
  <si>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</si>
  <si>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</si>
  <si>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</si>
  <si>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</si>
  <si>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</si>
  <si>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</si>
  <si>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</si>
  <si>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</si>
  <si>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</si>
  <si>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</si>
  <si>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</si>
  <si>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</si>
  <si>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</si>
  <si>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</si>
  <si>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</si>
  <si>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</si>
  <si>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</si>
  <si>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</si>
  <si>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</si>
  <si>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</si>
  <si>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</si>
  <si>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</si>
  <si>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</si>
  <si>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</si>
  <si>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</si>
  <si>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</si>
  <si>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</si>
  <si>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</si>
  <si>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</si>
  <si>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</si>
  <si>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</si>
  <si>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</si>
  <si>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</si>
  <si>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</si>
  <si>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</si>
  <si>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</si>
  <si>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</si>
  <si>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</si>
  <si>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</si>
  <si>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</si>
  <si>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</si>
  <si>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</si>
  <si>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</si>
  <si>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</si>
  <si>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</si>
  <si>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</si>
  <si>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</si>
  <si>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</si>
  <si>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</si>
  <si>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</si>
  <si>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</si>
  <si>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</si>
  <si>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</si>
  <si>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</si>
  <si>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</si>
  <si>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</si>
  <si>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</si>
  <si>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</si>
  <si>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</si>
  <si>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</si>
  <si>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</si>
  <si>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</si>
  <si>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</si>
  <si>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</si>
  <si>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</si>
  <si>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</si>
  <si>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</si>
  <si>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</si>
  <si>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</si>
  <si>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</si>
  <si>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</si>
  <si>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</si>
  <si>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</si>
  <si>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</si>
  <si>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</si>
  <si>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</si>
  <si>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</si>
  <si>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</si>
  <si>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</si>
  <si>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</si>
  <si>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</si>
  <si>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</si>
  <si>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</si>
  <si>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</si>
  <si>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</si>
  <si>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</si>
  <si>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</si>
  <si>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</si>
  <si>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</si>
  <si>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</si>
  <si>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</si>
  <si>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</si>
  <si>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</si>
  <si>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</si>
  <si>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</si>
  <si>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</si>
  <si>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</si>
  <si>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</si>
  <si>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</si>
  <si>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</si>
  <si>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</si>
  <si>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</si>
  <si>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</si>
  <si>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</si>
  <si>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</si>
  <si>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</si>
  <si>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</si>
  <si>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</si>
  <si>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</si>
  <si>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</si>
  <si>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</si>
  <si>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</si>
  <si>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</si>
  <si>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</si>
  <si>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</si>
  <si>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</si>
  <si>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</si>
  <si>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</si>
  <si>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</si>
  <si>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</si>
  <si>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</si>
  <si>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</si>
  <si>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</si>
  <si>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</si>
  <si>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</si>
  <si>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</si>
  <si>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</si>
  <si>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</si>
  <si>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</si>
  <si>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</si>
  <si>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</si>
  <si>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</si>
  <si>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</si>
  <si>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</si>
  <si>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</si>
  <si>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</si>
  <si>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</si>
  <si>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</si>
  <si>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</si>
  <si>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</si>
  <si>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</si>
  <si>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</si>
  <si>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</si>
  <si>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</si>
  <si>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</si>
  <si>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</si>
  <si>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</si>
  <si>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</si>
  <si>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</si>
  <si>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</si>
  <si>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</si>
  <si>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</si>
  <si>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</si>
  <si>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</si>
  <si>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</si>
  <si>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</si>
  <si>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</si>
  <si>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</si>
  <si>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</si>
  <si>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</si>
  <si>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</si>
  <si>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</si>
  <si>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</si>
  <si>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</si>
  <si>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</si>
  <si>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</si>
  <si>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</si>
  <si>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</si>
  <si>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</si>
  <si>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</si>
  <si>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</si>
  <si>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</si>
  <si>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</si>
  <si>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</si>
  <si>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</si>
  <si>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</si>
  <si>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</si>
  <si>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</si>
  <si>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</si>
  <si>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</si>
  <si>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</si>
  <si>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</si>
  <si>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</si>
  <si>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</si>
  <si>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</si>
  <si>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</si>
  <si>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</si>
  <si>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</si>
  <si>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</si>
  <si>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</si>
  <si>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</si>
  <si>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</si>
  <si>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</si>
  <si>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</si>
  <si>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</si>
  <si>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</si>
  <si>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</si>
  <si>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</si>
  <si>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</si>
  <si>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</si>
  <si>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</si>
  <si>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</si>
  <si>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</si>
  <si>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</si>
  <si>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</si>
  <si>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</si>
  <si>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</si>
  <si>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</si>
  <si>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</si>
  <si>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</si>
  <si>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</si>
  <si>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</si>
  <si>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</si>
  <si>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</si>
  <si>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</si>
  <si>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</si>
  <si>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</si>
  <si>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</si>
  <si>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</si>
  <si>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</si>
  <si>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</si>
  <si>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</si>
  <si>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</si>
  <si>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</si>
  <si>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</si>
  <si>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</si>
  <si>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</si>
  <si>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</si>
  <si>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</si>
  <si>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</si>
  <si>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</si>
  <si>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</si>
  <si>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</si>
  <si>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</si>
  <si>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</si>
  <si>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</si>
  <si>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</si>
  <si>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</si>
  <si>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</si>
  <si>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</si>
  <si>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</si>
  <si>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</si>
  <si>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</si>
  <si>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</si>
  <si>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</si>
  <si>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</si>
  <si>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</si>
  <si>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</si>
  <si>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</si>
  <si>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</si>
  <si>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</si>
  <si>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</si>
  <si>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</si>
  <si>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</si>
  <si>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</si>
  <si>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</si>
  <si>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</si>
  <si>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</si>
  <si>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</si>
  <si>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</si>
  <si>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</si>
  <si>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</si>
  <si>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</si>
  <si>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</si>
  <si>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</si>
  <si>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</si>
  <si>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</si>
  <si>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</si>
  <si>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</si>
  <si>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</si>
  <si>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</si>
  <si>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</si>
  <si>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</si>
  <si>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</si>
  <si>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</si>
  <si>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</si>
  <si>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</si>
  <si>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</si>
  <si>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</si>
  <si>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</si>
  <si>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</si>
  <si>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</si>
  <si>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</si>
  <si>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</si>
  <si>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</si>
  <si>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</si>
  <si>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</si>
  <si>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</si>
  <si>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</si>
  <si>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</si>
  <si>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</si>
  <si>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</si>
  <si>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</si>
  <si>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</si>
  <si>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</si>
  <si>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</si>
  <si>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</si>
  <si>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</si>
  <si>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</si>
  <si>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</si>
  <si>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</si>
  <si>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</si>
  <si>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</si>
  <si>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</si>
  <si>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</si>
  <si>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</si>
  <si>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</si>
  <si>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</si>
  <si>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</si>
  <si>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</si>
  <si>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</si>
  <si>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</si>
  <si>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</si>
  <si>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</si>
  <si>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</si>
  <si>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</si>
  <si>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</si>
  <si>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</si>
  <si>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</si>
  <si>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</si>
  <si>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</si>
  <si>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</si>
  <si>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</si>
  <si>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</si>
  <si>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</si>
  <si>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</si>
  <si>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</si>
  <si>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</si>
  <si>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</si>
  <si>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</si>
  <si>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</si>
  <si>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</si>
  <si>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</si>
  <si>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</si>
  <si>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</si>
  <si>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</si>
  <si>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</si>
  <si>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</si>
  <si>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</si>
  <si>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</si>
  <si>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</si>
  <si>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</si>
  <si>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</si>
  <si>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</si>
  <si>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</si>
  <si>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</si>
  <si>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</si>
  <si>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</si>
  <si>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</si>
  <si>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</si>
  <si>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</si>
  <si>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</si>
  <si>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</si>
  <si>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</si>
  <si>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</si>
  <si>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</si>
  <si>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</si>
  <si>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</si>
  <si>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</si>
  <si>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</si>
  <si>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</si>
  <si>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</si>
  <si>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</si>
  <si>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</si>
  <si>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</si>
  <si>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</si>
  <si>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</si>
  <si>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</si>
  <si>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</si>
  <si>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</si>
  <si>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</si>
  <si>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</si>
  <si>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</si>
  <si>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</si>
  <si>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</si>
  <si>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</si>
  <si>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</si>
  <si>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</si>
  <si>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</si>
  <si>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</si>
  <si>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</si>
  <si>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</si>
  <si>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</si>
  <si>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</si>
  <si>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</si>
  <si>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</si>
  <si>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</si>
  <si>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</si>
  <si>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</si>
  <si>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</si>
  <si>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</si>
  <si>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</si>
  <si>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</si>
  <si>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</si>
  <si>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</si>
  <si>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</si>
  <si>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</si>
  <si>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</si>
  <si>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</si>
  <si>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</si>
  <si>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</si>
  <si>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</si>
  <si>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</si>
  <si>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</si>
  <si>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</si>
  <si>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</si>
  <si>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</si>
  <si>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</si>
  <si>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</si>
  <si>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</si>
  <si>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</si>
  <si>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</si>
  <si>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</si>
  <si>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</si>
  <si>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</si>
  <si>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</si>
  <si>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</si>
  <si>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</si>
  <si>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</si>
  <si>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</si>
  <si>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</si>
  <si>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</si>
  <si>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</si>
  <si>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</si>
  <si>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</si>
  <si>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</si>
  <si>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</si>
  <si>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</si>
  <si>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</si>
  <si>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</si>
  <si>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</si>
  <si>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</si>
  <si>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</si>
  <si>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</si>
  <si>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</si>
  <si>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</si>
  <si>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</si>
  <si>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</si>
  <si>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</si>
  <si>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</si>
  <si>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</si>
  <si>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</si>
  <si>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</si>
  <si>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</si>
  <si>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</si>
  <si>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</si>
  <si>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</si>
  <si>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</si>
  <si>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</si>
  <si>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</si>
  <si>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</si>
  <si>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</si>
  <si>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</si>
  <si>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</si>
  <si>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</si>
  <si>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</si>
  <si>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</si>
  <si>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</si>
  <si>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</si>
  <si>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</si>
  <si>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</si>
  <si>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</si>
  <si>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</si>
  <si>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</si>
  <si>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</si>
  <si>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</si>
  <si>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</si>
  <si>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</si>
  <si>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</si>
  <si>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</si>
  <si>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</si>
  <si>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</si>
  <si>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</si>
  <si>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</si>
  <si>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</si>
  <si>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</si>
  <si>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</si>
  <si>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</si>
  <si>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</si>
  <si>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</si>
  <si>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</si>
  <si>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</si>
  <si>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</si>
  <si>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</si>
  <si>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</si>
  <si>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</si>
  <si>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</si>
  <si>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</si>
  <si>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</si>
  <si>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</si>
  <si>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</si>
  <si>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</si>
  <si>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</si>
  <si>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</si>
  <si>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</si>
  <si>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</si>
  <si>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</si>
  <si>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</si>
  <si>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</si>
  <si>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</si>
  <si>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</si>
  <si>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</si>
  <si>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</si>
  <si>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</si>
  <si>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</si>
  <si>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</si>
  <si>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</si>
  <si>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</si>
  <si>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</si>
  <si>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</si>
  <si>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</si>
  <si>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</si>
  <si>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</si>
  <si>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</si>
  <si>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</si>
  <si>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</si>
  <si>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</si>
  <si>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</si>
  <si>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</si>
  <si>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</si>
  <si>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</si>
  <si>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</si>
  <si>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</si>
  <si>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</si>
  <si>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</si>
  <si>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</si>
  <si>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</si>
  <si>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</si>
  <si>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</si>
  <si>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</si>
  <si>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</si>
  <si>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</si>
  <si>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</si>
  <si>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</si>
  <si>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</si>
  <si>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</si>
  <si>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</si>
  <si>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</si>
  <si>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</si>
  <si>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</si>
  <si>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</si>
  <si>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</si>
  <si>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</si>
  <si>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</si>
  <si>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</si>
  <si>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</si>
  <si>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</si>
  <si>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</si>
  <si>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</si>
  <si>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</si>
  <si>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</si>
  <si>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</si>
  <si>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</si>
  <si>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</si>
  <si>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</si>
  <si>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</si>
  <si>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</si>
  <si>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</si>
  <si>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</si>
  <si>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</si>
  <si>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</si>
  <si>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</si>
  <si>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</si>
  <si>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</si>
  <si>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</si>
  <si>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</si>
  <si>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</si>
  <si>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</si>
  <si>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</si>
  <si>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</si>
  <si>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</si>
  <si>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</si>
  <si>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</si>
  <si>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</si>
  <si>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</si>
  <si>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</si>
  <si>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</si>
  <si>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</si>
  <si>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</si>
  <si>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</si>
  <si>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</si>
  <si>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</si>
  <si>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</si>
  <si>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</si>
  <si>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</si>
  <si>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</si>
  <si>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</si>
  <si>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</si>
  <si>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</si>
  <si>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</si>
  <si>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</si>
  <si>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</si>
  <si>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</si>
  <si>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</si>
  <si>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</si>
  <si>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</si>
  <si>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</si>
  <si>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</si>
  <si>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</si>
  <si>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</si>
  <si>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</si>
  <si>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</si>
  <si>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</si>
  <si>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</si>
  <si>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</si>
  <si>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</si>
  <si>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</si>
  <si>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</si>
  <si>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</si>
  <si>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</si>
  <si>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</si>
  <si>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</si>
  <si>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</si>
  <si>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</si>
  <si>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</si>
  <si>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</si>
  <si>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</si>
  <si>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</si>
  <si>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</si>
  <si>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</si>
  <si>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</si>
  <si>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</si>
  <si>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</si>
  <si>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</si>
  <si>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</si>
  <si>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</si>
  <si>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</si>
  <si>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</si>
  <si>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</si>
  <si>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</si>
  <si>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</si>
  <si>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</si>
  <si>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</si>
  <si>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</si>
  <si>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</si>
  <si>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</si>
  <si>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</si>
  <si>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</si>
  <si>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</si>
  <si>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</si>
  <si>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</si>
  <si>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</si>
  <si>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</si>
  <si>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</si>
  <si>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</si>
  <si>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</si>
  <si>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</si>
  <si>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</si>
  <si>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</si>
  <si>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</si>
  <si>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</si>
  <si>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</si>
  <si>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</si>
  <si>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</si>
  <si>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</si>
  <si>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</si>
  <si>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</si>
  <si>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</si>
  <si>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</si>
  <si>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</si>
  <si>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</si>
  <si>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</si>
  <si>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</si>
  <si>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</si>
  <si>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</si>
  <si>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</si>
  <si>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</si>
  <si>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</si>
  <si>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</si>
  <si>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</si>
  <si>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</si>
  <si>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</si>
  <si>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</si>
  <si>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</si>
  <si>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</si>
  <si>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</si>
  <si>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</si>
  <si>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</si>
  <si>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</si>
  <si>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</si>
  <si>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</si>
  <si>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</si>
  <si>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</si>
  <si>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</si>
  <si>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</si>
  <si>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</si>
  <si>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</si>
  <si>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</si>
  <si>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</si>
  <si>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</si>
  <si>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</si>
  <si>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</si>
  <si>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</si>
  <si>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</si>
  <si>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</si>
  <si>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</si>
  <si>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</si>
  <si>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</si>
  <si>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</si>
  <si>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</si>
  <si>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</si>
  <si>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</si>
  <si>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</si>
  <si>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</si>
  <si>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</si>
  <si>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</si>
  <si>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</si>
  <si>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</si>
  <si>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</si>
  <si>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</si>
  <si>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</si>
  <si>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</si>
  <si>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</si>
  <si>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</si>
  <si>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</si>
  <si>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</si>
  <si>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</si>
  <si>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</si>
  <si>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</si>
  <si>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</si>
  <si>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</si>
  <si>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</si>
  <si>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</si>
  <si>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</si>
  <si>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</si>
  <si>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</si>
  <si>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</si>
  <si>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</si>
  <si>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</si>
  <si>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</si>
  <si>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</si>
  <si>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</si>
  <si>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</si>
  <si>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</si>
  <si>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</si>
  <si>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</si>
  <si>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</si>
  <si>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</si>
  <si>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</si>
  <si>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</si>
  <si>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</si>
  <si>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</si>
  <si>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</si>
  <si>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</si>
  <si>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</si>
  <si>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</si>
  <si>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</si>
  <si>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</si>
  <si>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</si>
  <si>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</si>
  <si>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</si>
  <si>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</si>
  <si>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</si>
  <si>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</si>
  <si>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</si>
  <si>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</si>
  <si>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</si>
  <si>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</si>
  <si>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</si>
  <si>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</si>
  <si>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</si>
  <si>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</si>
  <si>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</si>
  <si>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</si>
  <si>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</si>
  <si>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</si>
  <si>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</si>
  <si>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</si>
  <si>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</si>
  <si>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</si>
  <si>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</si>
  <si>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</si>
  <si>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</si>
  <si>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</si>
  <si>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</si>
  <si>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</si>
  <si>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</si>
  <si>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</si>
  <si>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</si>
  <si>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</si>
  <si>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</si>
  <si>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</si>
  <si>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</si>
  <si>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</si>
  <si>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</si>
  <si>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</si>
  <si>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</si>
  <si>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</si>
  <si>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</si>
  <si>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</si>
  <si>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</si>
  <si>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</si>
  <si>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</si>
  <si>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</si>
  <si>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</si>
  <si>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</si>
  <si>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</si>
  <si>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</si>
  <si>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</si>
  <si>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</si>
  <si>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</si>
  <si>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</si>
  <si>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</si>
  <si>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</si>
  <si>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</si>
  <si>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</si>
  <si>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</si>
  <si>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</si>
  <si>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</si>
  <si>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</si>
  <si>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</si>
  <si>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</si>
  <si>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</si>
  <si>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</si>
  <si>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</si>
  <si>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</si>
  <si>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</si>
  <si>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</si>
  <si>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</si>
  <si>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</si>
  <si>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</si>
  <si>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</si>
  <si>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</si>
  <si>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</si>
  <si>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</si>
  <si>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</si>
  <si>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</si>
  <si>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</si>
  <si>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</si>
  <si>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</si>
  <si>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</si>
  <si>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</si>
  <si>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</si>
  <si>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</si>
  <si>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</si>
  <si>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</si>
  <si>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</si>
  <si>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</si>
  <si>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</si>
  <si>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</si>
  <si>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</si>
  <si>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</si>
  <si>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</si>
  <si>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</si>
  <si>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</si>
  <si>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</si>
  <si>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</si>
  <si>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</si>
  <si>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</si>
  <si>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</si>
  <si>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</si>
  <si>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</si>
  <si>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</si>
  <si>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</si>
  <si>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</si>
  <si>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</si>
  <si>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</si>
  <si>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</si>
  <si>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</si>
  <si>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</si>
  <si>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</si>
  <si>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</si>
  <si>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</si>
  <si>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</si>
  <si>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</si>
  <si>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</si>
  <si>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</si>
  <si>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</si>
  <si>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</si>
  <si>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</si>
  <si>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</si>
  <si>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</si>
  <si>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</si>
  <si>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</si>
  <si>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</si>
  <si>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</si>
  <si>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</si>
  <si>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</si>
  <si>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</si>
  <si>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</si>
  <si>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</si>
  <si>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</si>
  <si>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</si>
  <si>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</si>
  <si>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</si>
  <si>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</si>
  <si>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</si>
  <si>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</si>
  <si>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</si>
  <si>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</si>
  <si>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</si>
  <si>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</si>
  <si>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</si>
  <si>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</si>
  <si>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</si>
  <si>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</si>
  <si>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</si>
  <si>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</si>
  <si>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</si>
  <si>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</si>
  <si>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</si>
  <si>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</si>
  <si>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</si>
  <si>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</si>
  <si>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</si>
  <si>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</si>
  <si>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</si>
  <si>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</si>
  <si>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</si>
  <si>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</si>
  <si>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</si>
  <si>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</si>
  <si>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</si>
  <si>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</si>
  <si>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</si>
  <si>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</si>
  <si>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</si>
  <si>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</si>
  <si>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</si>
  <si>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</si>
  <si>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</si>
  <si>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</si>
  <si>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</si>
  <si>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</si>
  <si>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</si>
  <si>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</si>
  <si>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</si>
  <si>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</si>
  <si>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</si>
  <si>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</si>
  <si>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</si>
  <si>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</si>
  <si>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</si>
  <si>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</si>
  <si>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</si>
  <si>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</si>
  <si>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</si>
  <si>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</si>
  <si>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</si>
  <si>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</si>
  <si>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</si>
  <si>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</si>
  <si>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</si>
  <si>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</si>
  <si>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</si>
  <si>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</si>
  <si>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</si>
  <si>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</si>
  <si>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</si>
  <si>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</si>
  <si>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</si>
  <si>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</si>
  <si>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</si>
  <si>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</si>
  <si>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</si>
  <si>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</si>
  <si>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</si>
  <si>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</si>
  <si>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</si>
  <si>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</si>
  <si>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</si>
  <si>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</si>
  <si>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</si>
  <si>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</si>
  <si>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</si>
  <si>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</si>
  <si>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</si>
  <si>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</si>
  <si>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</si>
  <si>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</si>
  <si>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</si>
  <si>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</si>
  <si>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</si>
  <si>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</si>
  <si>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</si>
  <si>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</si>
  <si>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</si>
  <si>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</si>
  <si>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</si>
  <si>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</si>
  <si>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</si>
  <si>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</si>
  <si>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</si>
  <si>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</si>
  <si>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</si>
  <si>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</si>
  <si>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</si>
  <si>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</si>
  <si>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</si>
  <si>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</si>
  <si>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</si>
  <si>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</si>
  <si>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</si>
  <si>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</si>
  <si>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</si>
  <si>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</si>
  <si>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</si>
  <si>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</si>
  <si>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</si>
  <si>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</si>
  <si>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</si>
  <si>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</si>
  <si>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</si>
  <si>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</si>
  <si>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</si>
  <si>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</si>
  <si>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</si>
  <si>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</si>
  <si>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</si>
  <si>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</si>
  <si>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</si>
  <si>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</si>
  <si>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</si>
  <si>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</si>
  <si>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</si>
  <si>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</si>
  <si>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</si>
  <si>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</si>
  <si>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</si>
  <si>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</si>
  <si>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</si>
  <si>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</si>
  <si>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</si>
  <si>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</si>
  <si>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</si>
  <si>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</si>
  <si>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</si>
  <si>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</si>
  <si>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</si>
  <si>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</si>
  <si>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</si>
  <si>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</si>
  <si>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</si>
  <si>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</si>
  <si>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</si>
  <si>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</si>
  <si>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</si>
  <si>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</si>
  <si>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</si>
  <si>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</si>
  <si>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</si>
  <si>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</si>
  <si>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</si>
  <si>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</si>
  <si>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</si>
  <si>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</si>
  <si>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</si>
  <si>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</si>
  <si>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</si>
  <si>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</si>
  <si>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</si>
  <si>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</si>
  <si>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</si>
  <si>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</si>
  <si>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</si>
  <si>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</si>
  <si>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</si>
  <si>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</si>
  <si>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</si>
  <si>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</si>
  <si>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</si>
  <si>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</si>
  <si>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</si>
  <si>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</si>
  <si>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</si>
  <si>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</si>
  <si>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</si>
  <si>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</si>
  <si>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</si>
  <si>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</si>
  <si>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</si>
  <si>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</si>
  <si>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</si>
  <si>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</si>
  <si>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</si>
  <si>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</si>
  <si>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</si>
  <si>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</si>
  <si>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</si>
  <si>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</si>
  <si>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</si>
  <si>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</si>
  <si>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</si>
  <si>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</si>
  <si>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</si>
  <si>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</si>
  <si>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</si>
  <si>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</si>
  <si>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</si>
  <si>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</si>
  <si>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</si>
  <si>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</si>
  <si>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</si>
  <si>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</si>
  <si>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</si>
  <si>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</si>
  <si>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</si>
  <si>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</si>
  <si>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</si>
  <si>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</si>
  <si>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</si>
  <si>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</si>
  <si>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</si>
  <si>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</si>
  <si>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</si>
  <si>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</si>
  <si>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</si>
  <si>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</si>
  <si>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</si>
  <si>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</si>
  <si>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</si>
  <si>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</si>
  <si>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</si>
  <si>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</si>
  <si>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</si>
  <si>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</si>
  <si>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</si>
  <si>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</si>
  <si>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</si>
  <si>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</si>
  <si>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</si>
  <si>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</si>
  <si>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</si>
  <si>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</si>
  <si>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</si>
  <si>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</si>
  <si>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</si>
  <si>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</si>
  <si>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</si>
  <si>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</si>
  <si>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</si>
  <si>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</si>
  <si>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</si>
  <si>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</si>
  <si>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</si>
  <si>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</si>
  <si>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</si>
  <si>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</si>
  <si>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</si>
  <si>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</si>
  <si>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</si>
  <si>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</si>
  <si>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</si>
  <si>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</si>
  <si>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</si>
  <si>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</si>
  <si>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</si>
  <si>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</si>
  <si>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</si>
  <si>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</si>
  <si>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</si>
  <si>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</si>
  <si>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</si>
  <si>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</si>
  <si>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</si>
  <si>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</si>
  <si>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</si>
  <si>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</si>
  <si>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</si>
  <si>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</si>
  <si>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</si>
  <si>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</si>
  <si>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</si>
  <si>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</si>
  <si>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</si>
  <si>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</si>
  <si>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</si>
  <si>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</si>
  <si>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</si>
  <si>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</si>
  <si>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</si>
  <si>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</si>
  <si>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</si>
  <si>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</si>
  <si>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</si>
  <si>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</si>
  <si>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</si>
  <si>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</si>
  <si>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</si>
  <si>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</si>
  <si>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</si>
  <si>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</si>
  <si>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</si>
  <si>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</si>
  <si>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</si>
  <si>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</si>
  <si>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</si>
  <si>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</si>
  <si>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</si>
  <si>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</si>
  <si>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</si>
  <si>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</si>
  <si>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</si>
  <si>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</si>
  <si>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</si>
  <si>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</si>
  <si>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</si>
  <si>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</si>
  <si>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</si>
  <si>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</si>
  <si>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</si>
  <si>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</si>
  <si>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</si>
  <si>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</si>
  <si>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</si>
  <si>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</si>
  <si>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</si>
  <si>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</si>
  <si>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</si>
  <si>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</si>
  <si>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</si>
  <si>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</si>
  <si>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</si>
  <si>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</si>
  <si>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</si>
  <si>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</si>
  <si>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</si>
  <si>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</si>
  <si>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</si>
  <si>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</si>
  <si>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</si>
  <si>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</si>
  <si>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</si>
  <si>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</si>
  <si>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</si>
  <si>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</si>
  <si>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</si>
  <si>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</si>
  <si>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</si>
  <si>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</si>
  <si>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</si>
  <si>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</si>
  <si>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</si>
  <si>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</si>
  <si>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</si>
  <si>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</si>
  <si>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</si>
  <si>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</si>
  <si>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</si>
  <si>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</si>
  <si>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</si>
  <si>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</si>
  <si>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</si>
  <si>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</si>
  <si>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</si>
  <si>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</si>
  <si>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</si>
  <si>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</si>
  <si>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</si>
  <si>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</si>
  <si>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</si>
  <si>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</si>
  <si>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</si>
  <si>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</si>
  <si>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</si>
  <si>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</si>
  <si>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</si>
  <si>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</si>
  <si>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</si>
  <si>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</si>
  <si>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</si>
  <si>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</si>
  <si>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</si>
  <si>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</si>
  <si>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</si>
  <si>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</si>
  <si>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</si>
  <si>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</si>
  <si>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</si>
  <si>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</si>
  <si>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</si>
  <si>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</si>
  <si>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</si>
  <si>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</si>
  <si>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</si>
  <si>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</si>
  <si>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</si>
  <si>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</si>
  <si>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</si>
  <si>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</si>
  <si>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</si>
  <si>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</si>
  <si>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</si>
  <si>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</si>
  <si>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</si>
  <si>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</si>
  <si>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</si>
  <si>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</si>
  <si>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</si>
  <si>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</si>
  <si>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</si>
  <si>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</si>
  <si>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</si>
  <si>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</si>
  <si>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</si>
  <si>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</si>
  <si>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</si>
  <si>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</si>
  <si>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</si>
  <si>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</si>
  <si>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</si>
  <si>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</si>
  <si>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</si>
  <si>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</si>
  <si>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</si>
  <si>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</si>
  <si>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</si>
  <si>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</si>
  <si>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</si>
  <si>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</si>
  <si>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</si>
  <si>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</si>
  <si>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</si>
  <si>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</si>
  <si>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</si>
  <si>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</si>
  <si>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</si>
  <si>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</si>
  <si>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</si>
  <si>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</si>
  <si>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</si>
  <si>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</si>
  <si>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</si>
  <si>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</si>
  <si>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</si>
  <si>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</si>
  <si>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</si>
  <si>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</si>
  <si>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</si>
  <si>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</si>
  <si>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</si>
  <si>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</si>
  <si>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</si>
  <si>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</si>
  <si>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</si>
  <si>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</si>
  <si>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</si>
  <si>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</si>
  <si>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</si>
  <si>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</si>
  <si>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</si>
  <si>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</si>
  <si>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</si>
  <si>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</si>
  <si>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</si>
  <si>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</si>
  <si>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</si>
  <si>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</si>
  <si>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</si>
  <si>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</si>
  <si>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</si>
  <si>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</si>
  <si>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</si>
  <si>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</si>
  <si>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</si>
  <si>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</si>
  <si>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</si>
  <si>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</si>
  <si>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</si>
  <si>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</si>
  <si>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</si>
  <si>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</si>
  <si>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</si>
  <si>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</si>
  <si>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</si>
  <si>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</si>
  <si>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</si>
  <si>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</si>
  <si>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</si>
  <si>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</si>
  <si>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</si>
  <si>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</si>
  <si>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</si>
  <si>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</si>
  <si>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</si>
  <si>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</si>
  <si>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</si>
  <si>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</si>
  <si>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</si>
  <si>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</si>
  <si>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</si>
  <si>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</si>
  <si>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</si>
  <si>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</si>
  <si>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</si>
  <si>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</si>
  <si>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</si>
  <si>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</si>
  <si>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</si>
  <si>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</si>
  <si>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</si>
  <si>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</si>
  <si>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</si>
  <si>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</si>
  <si>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</si>
  <si>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</si>
  <si>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</si>
  <si>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</si>
  <si>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</si>
  <si>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</si>
  <si>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</si>
  <si>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</si>
  <si>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</si>
  <si>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</si>
  <si>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</si>
  <si>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</si>
  <si>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</si>
  <si>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</si>
  <si>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</si>
  <si>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</si>
  <si>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</si>
  <si>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</si>
  <si>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</si>
  <si>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</si>
  <si>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</si>
  <si>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</si>
  <si>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</si>
  <si>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</si>
  <si>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</si>
  <si>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</si>
  <si>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</si>
  <si>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</si>
  <si>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</si>
  <si>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</si>
  <si>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</si>
  <si>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</si>
  <si>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</si>
  <si>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</si>
  <si>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</si>
  <si>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</si>
  <si>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</si>
  <si>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</si>
  <si>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</si>
  <si>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</si>
  <si>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</si>
  <si>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</si>
  <si>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</si>
  <si>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</si>
  <si>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</si>
  <si>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</si>
  <si>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</si>
  <si>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</si>
  <si>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</si>
  <si>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</si>
  <si>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</si>
  <si>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</si>
  <si>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</si>
  <si>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</si>
  <si>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</si>
  <si>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</si>
  <si>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</si>
  <si>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</si>
  <si>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</si>
  <si>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</si>
  <si>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</si>
  <si>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</si>
  <si>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</si>
  <si>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</si>
  <si>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</si>
  <si>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</si>
  <si>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</si>
  <si>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</si>
  <si>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</si>
  <si>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</si>
  <si>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</si>
  <si>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</si>
  <si>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</si>
  <si>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</si>
  <si>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</si>
  <si>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</si>
  <si>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</si>
  <si>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</si>
  <si>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</si>
  <si>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</si>
  <si>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</si>
  <si>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</si>
  <si>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</si>
  <si>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</si>
  <si>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</si>
  <si>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</si>
  <si>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</si>
  <si>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</si>
  <si>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</si>
  <si>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</si>
  <si>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</si>
  <si>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</si>
  <si>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</si>
  <si>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</si>
  <si>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</si>
  <si>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</si>
  <si>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</si>
  <si>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</si>
  <si>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</si>
  <si>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</si>
  <si>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</si>
  <si>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</si>
  <si>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</si>
  <si>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</si>
  <si>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</si>
  <si>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</si>
  <si>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</si>
  <si>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</si>
  <si>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</si>
  <si>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</si>
  <si>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</si>
  <si>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</si>
  <si>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</si>
  <si>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</si>
  <si>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</si>
  <si>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</si>
  <si>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</si>
  <si>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</si>
  <si>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</si>
  <si>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</si>
  <si>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</si>
  <si>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</si>
  <si>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</si>
  <si>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</si>
  <si>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</si>
  <si>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</si>
  <si>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</si>
  <si>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</si>
  <si>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</si>
  <si>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</si>
  <si>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</si>
  <si>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</si>
  <si>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</si>
  <si>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</si>
  <si>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</si>
  <si>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</si>
  <si>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</si>
  <si>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</si>
  <si>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</si>
  <si>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</si>
  <si>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</si>
  <si>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</si>
  <si>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</si>
  <si>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</si>
  <si>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</si>
  <si>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</si>
  <si>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</si>
  <si>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</si>
  <si>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</si>
  <si>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</si>
  <si>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</si>
  <si>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</si>
  <si>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</si>
  <si>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</si>
  <si>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</si>
  <si>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</si>
  <si>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</si>
  <si>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</si>
  <si>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</si>
  <si>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</si>
  <si>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</si>
  <si>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</si>
  <si>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</si>
  <si>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</si>
  <si>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</si>
  <si>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</si>
  <si>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</si>
  <si>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</si>
  <si>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</si>
  <si>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</si>
  <si>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</si>
  <si>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</si>
  <si>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</si>
  <si>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</si>
  <si>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</si>
  <si>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</si>
  <si>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</si>
  <si>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</si>
  <si>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</si>
  <si>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</si>
  <si>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</si>
  <si>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</si>
  <si>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</si>
  <si>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</si>
  <si>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</si>
  <si>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</si>
  <si>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</si>
  <si>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</si>
  <si>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</si>
  <si>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</si>
  <si>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</si>
  <si>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</si>
  <si>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</si>
  <si>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</si>
  <si>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</si>
  <si>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</si>
  <si>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</si>
  <si>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</si>
  <si>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</si>
  <si>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</si>
  <si>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</si>
  <si>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</si>
  <si>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</si>
  <si>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</si>
  <si>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</si>
  <si>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</si>
  <si>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</si>
  <si>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</si>
  <si>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</si>
  <si>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</si>
  <si>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</si>
  <si>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</si>
  <si>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</si>
  <si>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</si>
  <si>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</si>
  <si>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</si>
  <si>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</si>
  <si>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</si>
  <si>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</si>
  <si>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</si>
  <si>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</si>
  <si>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</si>
  <si>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</si>
  <si>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</si>
  <si>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</si>
  <si>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</si>
  <si>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</si>
  <si>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</si>
  <si>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</si>
  <si>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</si>
  <si>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</si>
  <si>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</si>
  <si>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</si>
  <si>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</si>
  <si>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</si>
  <si>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</si>
  <si>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</si>
  <si>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</si>
  <si>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</si>
  <si>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</si>
  <si>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</si>
  <si>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</si>
  <si>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</si>
  <si>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</si>
  <si>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</si>
  <si>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</si>
  <si>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</si>
  <si>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</si>
  <si>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</si>
  <si>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</si>
  <si>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</si>
  <si>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</si>
  <si>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</si>
  <si>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</si>
  <si>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</si>
  <si>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</si>
  <si>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</si>
  <si>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</si>
  <si>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</si>
  <si>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</si>
  <si>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</si>
  <si>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</si>
  <si>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</si>
  <si>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</si>
  <si>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</si>
  <si>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</si>
  <si>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</si>
  <si>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</si>
  <si>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</si>
  <si>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</si>
  <si>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</si>
  <si>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</si>
  <si>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</si>
  <si>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</si>
  <si>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</si>
  <si>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</si>
  <si>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</si>
  <si>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</si>
  <si>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</si>
  <si>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</si>
  <si>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</si>
  <si>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</si>
  <si>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</si>
  <si>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</si>
  <si>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</si>
  <si>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</si>
  <si>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</si>
  <si>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</si>
  <si>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</si>
  <si>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</si>
  <si>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</si>
  <si>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</si>
  <si>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</si>
  <si>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</si>
  <si>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</si>
  <si>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</si>
  <si>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</si>
  <si>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</si>
  <si>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</si>
  <si>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</si>
  <si>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</si>
  <si>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</si>
  <si>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</si>
  <si>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</si>
  <si>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</si>
  <si>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</si>
  <si>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</si>
  <si>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</si>
  <si>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</si>
  <si>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</si>
  <si>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</si>
  <si>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</si>
  <si>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</si>
  <si>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</si>
  <si>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</si>
  <si>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</si>
  <si>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</si>
  <si>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</si>
  <si>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</si>
  <si>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</si>
  <si>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</si>
  <si>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</si>
  <si>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</si>
  <si>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</si>
  <si>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</si>
  <si>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</si>
  <si>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</si>
  <si>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</si>
  <si>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</si>
  <si>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</si>
  <si>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</si>
  <si>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</si>
  <si>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</si>
  <si>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</si>
  <si>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</si>
  <si>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</si>
  <si>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</si>
  <si>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</si>
  <si>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</si>
  <si>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</si>
  <si>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</si>
  <si>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</si>
  <si>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</si>
  <si>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</si>
  <si>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</si>
  <si>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</si>
  <si>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</si>
  <si>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</si>
  <si>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</si>
  <si>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</si>
  <si>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</si>
  <si>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</si>
  <si>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</si>
  <si>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</si>
  <si>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</si>
  <si>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</si>
  <si>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</si>
  <si>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</si>
  <si>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</si>
  <si>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</si>
  <si>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</si>
  <si>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</si>
  <si>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</si>
  <si>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</si>
  <si>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</si>
  <si>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</si>
  <si>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</si>
  <si>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</si>
  <si>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</si>
  <si>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</si>
  <si>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</si>
  <si>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</si>
  <si>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</si>
  <si>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</si>
  <si>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</si>
  <si>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</si>
  <si>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</si>
  <si>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</si>
  <si>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</si>
  <si>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</si>
  <si>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</si>
  <si>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</si>
  <si>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</si>
  <si>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</si>
  <si>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</si>
  <si>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</si>
  <si>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</si>
  <si>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</si>
  <si>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</si>
  <si>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</si>
  <si>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</si>
  <si>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</si>
  <si>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</si>
  <si>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</si>
  <si>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</si>
  <si>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</si>
  <si>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</si>
  <si>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</si>
  <si>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</si>
  <si>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</si>
  <si>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</si>
  <si>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</si>
  <si>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</si>
  <si>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</si>
  <si>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</si>
  <si>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</si>
  <si>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</si>
  <si>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</si>
  <si>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</si>
  <si>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</si>
  <si>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</si>
  <si>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</si>
  <si>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</si>
  <si>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</si>
  <si>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</si>
  <si>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</si>
  <si>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</si>
  <si>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</si>
  <si>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</si>
  <si>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</si>
  <si>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</si>
  <si>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</si>
  <si>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</si>
  <si>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</si>
  <si>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</si>
  <si>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</si>
  <si>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</si>
  <si>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</si>
  <si>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</si>
  <si>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</si>
  <si>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</si>
  <si>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</si>
  <si>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</si>
  <si>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</si>
  <si>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</si>
  <si>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</si>
  <si>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</si>
  <si>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</si>
  <si>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</si>
  <si>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</si>
  <si>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</si>
  <si>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</si>
  <si>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</si>
  <si>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</si>
  <si>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</si>
  <si>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</si>
  <si>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</si>
  <si>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</si>
  <si>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</si>
  <si>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</si>
  <si>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</si>
  <si>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</si>
  <si>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</si>
  <si>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</si>
  <si>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</si>
  <si>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</si>
  <si>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</si>
  <si>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</si>
  <si>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</si>
  <si>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</si>
  <si>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</si>
  <si>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</si>
  <si>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</si>
  <si>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</si>
  <si>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</si>
  <si>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</si>
  <si>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</si>
  <si>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</si>
  <si>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</si>
  <si>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</si>
  <si>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</si>
  <si>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</si>
  <si>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</si>
  <si>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</si>
  <si>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</si>
  <si>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</si>
  <si>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</si>
  <si>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</si>
  <si>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</si>
  <si>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</si>
  <si>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</si>
  <si>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</si>
  <si>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</si>
  <si>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</si>
  <si>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</si>
  <si>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</si>
  <si>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</si>
  <si>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</si>
  <si>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</si>
  <si>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</si>
  <si>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</si>
  <si>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</si>
  <si>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</si>
  <si>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</si>
  <si>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</si>
  <si>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</si>
  <si>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</si>
  <si>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</si>
  <si>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</si>
  <si>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</si>
  <si>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</si>
  <si>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</si>
  <si>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</si>
  <si>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</si>
  <si>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</si>
  <si>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</si>
  <si>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</si>
  <si>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</si>
  <si>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</si>
  <si>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</si>
  <si>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</si>
  <si>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</si>
  <si>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</si>
  <si>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</si>
  <si>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</si>
  <si>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</si>
  <si>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</si>
  <si>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</si>
  <si>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</si>
  <si>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</si>
  <si>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</si>
  <si>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</si>
  <si>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</si>
  <si>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</si>
  <si>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</si>
  <si>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</si>
  <si>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</si>
  <si>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</si>
  <si>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</si>
  <si>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</si>
  <si>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</si>
  <si>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</si>
  <si>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</si>
  <si>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</si>
  <si>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</si>
  <si>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</si>
  <si>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</si>
  <si>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</si>
  <si>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</si>
  <si>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</si>
  <si>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</si>
  <si>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</si>
  <si>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</si>
  <si>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</si>
  <si>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</si>
  <si>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</si>
  <si>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</si>
  <si>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</si>
  <si>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</si>
  <si>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</si>
  <si>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</si>
  <si>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</si>
  <si>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</si>
  <si>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</si>
  <si>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</si>
  <si>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</si>
  <si>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</si>
  <si>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</si>
  <si>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</si>
  <si>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</si>
  <si>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</si>
  <si>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</si>
  <si>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</si>
  <si>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</si>
  <si>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</si>
  <si>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</si>
  <si>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</si>
  <si>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</si>
  <si>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</si>
  <si>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</si>
  <si>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</si>
  <si>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</si>
  <si>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</si>
  <si>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</si>
  <si>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</si>
  <si>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</si>
  <si>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</si>
  <si>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</si>
  <si>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</si>
  <si>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</si>
  <si>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</si>
  <si>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</si>
  <si>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</si>
  <si>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</si>
  <si>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</si>
  <si>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</si>
  <si>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</si>
  <si>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</si>
  <si>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</si>
  <si>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</si>
  <si>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</si>
  <si>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</si>
  <si>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</si>
  <si>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</si>
  <si>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</si>
  <si>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</si>
  <si>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</si>
  <si>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</si>
  <si>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</si>
  <si>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</si>
  <si>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</si>
  <si>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</si>
  <si>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</si>
  <si>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</si>
  <si>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</si>
  <si>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</si>
  <si>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</si>
  <si>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</si>
  <si>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</si>
  <si>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</si>
  <si>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</si>
  <si>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</si>
  <si>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</si>
  <si>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</si>
  <si>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</si>
  <si>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</si>
  <si>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</si>
  <si>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</si>
  <si>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</si>
  <si>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</si>
  <si>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</si>
  <si>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</si>
  <si>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</si>
  <si>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</si>
  <si>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</si>
  <si>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</si>
  <si>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</si>
  <si>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</si>
  <si>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</si>
  <si>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</si>
  <si>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</si>
  <si>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</si>
  <si>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</si>
  <si>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</si>
  <si>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</si>
  <si>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</si>
  <si>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</si>
  <si>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</si>
  <si>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</si>
  <si>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</si>
  <si>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</si>
  <si>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</si>
  <si>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</si>
  <si>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</si>
  <si>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</si>
  <si>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</si>
  <si>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</si>
  <si>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</si>
  <si>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</si>
  <si>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</si>
  <si>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</si>
  <si>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</si>
  <si>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</si>
  <si>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</si>
  <si>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</si>
  <si>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</si>
  <si>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</si>
  <si>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</si>
  <si>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</si>
  <si>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</si>
  <si>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</si>
  <si>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</si>
  <si>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</si>
  <si>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</si>
  <si>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</si>
  <si>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</si>
  <si>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</si>
  <si>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</si>
  <si>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</si>
  <si>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</si>
  <si>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</si>
  <si>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</si>
  <si>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</si>
  <si>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</si>
  <si>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</si>
  <si>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</si>
  <si>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</si>
  <si>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</si>
  <si>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</si>
  <si>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</si>
  <si>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</si>
  <si>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</si>
  <si>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</si>
  <si>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</si>
  <si>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</si>
  <si>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</si>
  <si>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</si>
  <si>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</si>
  <si>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</si>
  <si>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</si>
  <si>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</si>
  <si>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</si>
  <si>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</si>
  <si>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</si>
  <si>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</si>
  <si>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</si>
  <si>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</si>
  <si>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</si>
  <si>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</si>
  <si>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</si>
  <si>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</si>
  <si>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</si>
  <si>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</si>
  <si>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</si>
  <si>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</si>
  <si>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</si>
  <si>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</si>
  <si>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</si>
  <si>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</si>
  <si>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</si>
  <si>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</si>
  <si>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</si>
  <si>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</si>
  <si>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</si>
  <si>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</si>
  <si>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</si>
  <si>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</si>
  <si>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</si>
  <si>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</si>
  <si>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</si>
  <si>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</si>
  <si>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</si>
  <si>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</si>
  <si>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</si>
  <si>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</si>
  <si>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</si>
  <si>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</si>
  <si>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</si>
  <si>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</si>
  <si>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</si>
  <si>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</si>
  <si>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</si>
  <si>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</si>
  <si>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</si>
  <si>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</si>
  <si>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</si>
  <si>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</si>
  <si>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</si>
  <si>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</si>
  <si>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</si>
  <si>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</si>
  <si>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</si>
  <si>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</si>
  <si>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</si>
  <si>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</si>
  <si>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</si>
  <si>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</si>
  <si>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</si>
  <si>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</si>
  <si>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</si>
  <si>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</si>
  <si>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</si>
  <si>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</si>
  <si>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</si>
  <si>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</si>
  <si>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</si>
  <si>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</si>
  <si>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</si>
  <si>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</si>
  <si>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</si>
  <si>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</si>
  <si>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</si>
  <si>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</si>
  <si>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</si>
  <si>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</si>
  <si>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</si>
  <si>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</si>
  <si>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</si>
  <si>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</si>
  <si>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</si>
  <si>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</si>
  <si>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</si>
  <si>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</si>
  <si>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</si>
  <si>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</si>
  <si>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</si>
  <si>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</si>
  <si>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</si>
  <si>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</si>
  <si>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</si>
  <si>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</si>
  <si>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</si>
  <si>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</si>
  <si>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</si>
  <si>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</si>
  <si>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</si>
  <si>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</si>
  <si>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</si>
  <si>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</si>
  <si>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</si>
  <si>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</si>
  <si>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</si>
  <si>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</si>
  <si>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</si>
  <si>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</si>
  <si>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</si>
  <si>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</si>
  <si>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</si>
  <si>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</si>
  <si>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</si>
  <si>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</si>
  <si>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</si>
  <si>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</si>
  <si>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</si>
  <si>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</si>
  <si>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</si>
  <si>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</si>
  <si>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</si>
  <si>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</si>
  <si>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</si>
  <si>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</si>
  <si>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</si>
  <si>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</si>
  <si>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</si>
  <si>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</si>
  <si>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</si>
  <si>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</si>
  <si>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</si>
  <si>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</si>
  <si>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</si>
  <si>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</si>
  <si>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</si>
  <si>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</si>
  <si>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</si>
  <si>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</si>
  <si>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</si>
  <si>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</si>
  <si>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</si>
  <si>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</si>
  <si>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</si>
  <si>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</si>
  <si>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</si>
  <si>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</si>
  <si>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</si>
  <si>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</si>
  <si>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</si>
  <si>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</si>
  <si>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</si>
  <si>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</si>
  <si>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</si>
  <si>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</si>
  <si>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</si>
  <si>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</si>
  <si>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</si>
  <si>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</si>
  <si>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</si>
  <si>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</si>
  <si>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</si>
  <si>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</si>
  <si>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</si>
  <si>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</si>
  <si>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</si>
  <si>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</si>
  <si>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</si>
  <si>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</si>
  <si>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</si>
  <si>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</si>
  <si>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</si>
  <si>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</si>
  <si>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</si>
  <si>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</si>
  <si>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</si>
  <si>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</si>
  <si>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</si>
  <si>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</si>
  <si>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</si>
  <si>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</si>
  <si>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</si>
  <si>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</si>
  <si>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</si>
  <si>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</si>
  <si>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</si>
  <si>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</si>
  <si>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</si>
  <si>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</si>
  <si>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</si>
  <si>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</si>
  <si>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</si>
  <si>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</si>
  <si>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</si>
  <si>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</si>
  <si>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</si>
  <si>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</si>
  <si>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</si>
  <si>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</si>
  <si>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</si>
  <si>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</si>
  <si>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</si>
  <si>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</si>
  <si>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</si>
  <si>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</si>
  <si>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</si>
  <si>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</si>
  <si>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</si>
  <si>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</si>
  <si>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</si>
  <si>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</si>
  <si>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</si>
  <si>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</si>
  <si>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</si>
  <si>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</si>
  <si>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</si>
  <si>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</si>
  <si>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</si>
  <si>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</si>
  <si>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</si>
  <si>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</si>
  <si>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</si>
  <si>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</si>
  <si>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</si>
  <si>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</si>
  <si>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</si>
  <si>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</si>
  <si>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</si>
  <si>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</si>
  <si>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</si>
  <si>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</si>
  <si>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</si>
  <si>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</si>
  <si>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</si>
  <si>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</si>
  <si>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</si>
  <si>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</si>
  <si>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</si>
  <si>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</si>
  <si>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</si>
  <si>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</si>
  <si>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</si>
  <si>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</si>
  <si>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</si>
  <si>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</si>
  <si>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</si>
  <si>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</si>
  <si>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</si>
  <si>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</si>
  <si>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</si>
  <si>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</si>
  <si>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</si>
  <si>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</si>
  <si>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</si>
  <si>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</si>
  <si>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</si>
  <si>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</si>
  <si>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</si>
  <si>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</si>
  <si>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</si>
  <si>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</si>
  <si>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</si>
  <si>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</si>
  <si>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</si>
  <si>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</si>
  <si>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</si>
  <si>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</si>
  <si>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</si>
  <si>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</si>
  <si>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</si>
  <si>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</si>
  <si>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</si>
  <si>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</si>
  <si>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</si>
  <si>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</si>
  <si>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</si>
  <si>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</si>
  <si>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</si>
  <si>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</si>
  <si>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</si>
  <si>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</si>
  <si>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</si>
  <si>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</si>
  <si>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</si>
  <si>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</si>
  <si>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</si>
  <si>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</si>
  <si>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</si>
  <si>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</si>
  <si>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</si>
  <si>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</si>
  <si>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</si>
  <si>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</si>
  <si>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</si>
  <si>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</si>
  <si>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</si>
  <si>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</si>
  <si>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</si>
  <si>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</si>
  <si>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</si>
  <si>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</si>
  <si>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</si>
  <si>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</si>
  <si>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</si>
  <si>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</si>
  <si>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</si>
  <si>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</si>
  <si>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</si>
  <si>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</si>
  <si>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</si>
  <si>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</si>
  <si>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</si>
  <si>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</si>
  <si>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</si>
  <si>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</si>
  <si>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</si>
  <si>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</si>
  <si>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</si>
  <si>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</si>
  <si>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</si>
  <si>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</si>
  <si>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</si>
  <si>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</si>
  <si>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</si>
  <si>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</si>
  <si>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</si>
  <si>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</si>
  <si>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</si>
  <si>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</si>
  <si>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</si>
  <si>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</si>
  <si>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</si>
  <si>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</si>
  <si>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</si>
  <si>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</si>
  <si>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</si>
  <si>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</si>
  <si>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</si>
  <si>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</si>
  <si>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</si>
  <si>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</si>
  <si>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</si>
  <si>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</si>
  <si>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</si>
  <si>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</si>
  <si>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</si>
  <si>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</si>
  <si>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</si>
  <si>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</si>
  <si>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</si>
  <si>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</si>
  <si>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</si>
  <si>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</si>
  <si>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</si>
  <si>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</si>
  <si>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</si>
  <si>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</si>
  <si>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</si>
  <si>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</si>
  <si>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</si>
  <si>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</si>
  <si>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</si>
  <si>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</si>
  <si>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</si>
  <si>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</si>
  <si>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</si>
  <si>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</si>
  <si>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</si>
  <si>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</si>
  <si>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</si>
  <si>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</si>
  <si>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</si>
  <si>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</si>
  <si>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</si>
  <si>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</si>
  <si>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</si>
  <si>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</si>
  <si>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</si>
  <si>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</si>
  <si>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</si>
  <si>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</si>
  <si>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</si>
  <si>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</si>
  <si>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</si>
  <si>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</si>
  <si>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</si>
  <si>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</si>
  <si>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</si>
  <si>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</si>
  <si>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</si>
  <si>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</si>
  <si>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</si>
  <si>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</si>
  <si>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</si>
  <si>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</si>
  <si>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</si>
  <si>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</si>
  <si>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</si>
  <si>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</si>
  <si>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</si>
  <si>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</si>
  <si>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</si>
  <si>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</si>
  <si>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</si>
  <si>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</si>
  <si>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</si>
  <si>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</si>
  <si>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</si>
  <si>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</si>
  <si>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</si>
  <si>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</si>
  <si>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</si>
  <si>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</si>
  <si>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</si>
  <si>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</si>
  <si>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</si>
  <si>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</si>
  <si>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</si>
  <si>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</si>
  <si>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</si>
  <si>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</si>
  <si>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</si>
  <si>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</si>
  <si>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</si>
  <si>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</si>
  <si>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</si>
  <si>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</si>
  <si>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</si>
  <si>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</si>
  <si>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</si>
  <si>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</si>
  <si>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</si>
  <si>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</si>
  <si>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</si>
  <si>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</si>
  <si>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</si>
  <si>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</si>
  <si>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</si>
  <si>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</si>
  <si>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</si>
  <si>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</si>
  <si>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</si>
  <si>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</si>
  <si>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</si>
  <si>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</si>
  <si>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</si>
  <si>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</si>
  <si>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</si>
  <si>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</si>
  <si>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</si>
  <si>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</si>
  <si>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</si>
  <si>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</si>
  <si>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</si>
  <si>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</si>
  <si>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</si>
  <si>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</si>
  <si>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</si>
  <si>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</si>
  <si>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</si>
  <si>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</si>
  <si>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</si>
  <si>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</si>
  <si>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</si>
  <si>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</si>
  <si>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</si>
  <si>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</si>
  <si>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</si>
  <si>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</si>
  <si>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</si>
  <si>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</si>
  <si>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</si>
  <si>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</si>
  <si>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</si>
  <si>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</si>
  <si>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</si>
  <si>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</si>
  <si>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</si>
  <si>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</si>
  <si>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</si>
  <si>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</si>
  <si>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</si>
  <si>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</si>
  <si>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</si>
  <si>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</si>
  <si>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</si>
  <si>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</si>
  <si>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</si>
  <si>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</si>
  <si>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</si>
  <si>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</si>
  <si>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</si>
  <si>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</si>
  <si>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</si>
  <si>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</si>
  <si>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</si>
  <si>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</si>
  <si>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</si>
  <si>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</si>
  <si>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</si>
  <si>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</si>
  <si>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</si>
  <si>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</si>
  <si>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</si>
  <si>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</si>
  <si>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</si>
  <si>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</si>
  <si>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</si>
  <si>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</si>
  <si>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</si>
  <si>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</si>
  <si>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</si>
  <si>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</si>
  <si>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</si>
  <si>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</si>
  <si>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</si>
  <si>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</si>
  <si>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</si>
  <si>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</si>
  <si>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</si>
  <si>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</si>
  <si>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</si>
  <si>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</si>
  <si>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</si>
  <si>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</si>
  <si>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</si>
  <si>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</si>
  <si>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</si>
  <si>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</si>
  <si>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</si>
  <si>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</si>
  <si>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</si>
  <si>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</si>
  <si>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</si>
  <si>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</si>
  <si>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</si>
  <si>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</si>
  <si>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</si>
  <si>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</si>
  <si>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</si>
  <si>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</si>
  <si>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</si>
  <si>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</si>
  <si>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</si>
  <si>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</si>
  <si>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</si>
  <si>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</si>
  <si>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</si>
  <si>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</si>
  <si>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</si>
  <si>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</si>
  <si>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</si>
  <si>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</si>
  <si>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</si>
  <si>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</si>
  <si>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</si>
  <si>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</si>
  <si>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</si>
  <si>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</si>
  <si>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</si>
  <si>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</si>
  <si>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</si>
  <si>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</si>
  <si>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</si>
  <si>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</si>
  <si>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</si>
  <si>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</si>
  <si>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</si>
  <si>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</si>
  <si>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</si>
  <si>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</si>
  <si>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</si>
  <si>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</si>
  <si>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</si>
  <si>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</si>
  <si>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</si>
  <si>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</si>
  <si>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</si>
  <si>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</si>
  <si>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</si>
  <si>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</si>
  <si>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</si>
  <si>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</si>
  <si>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</si>
  <si>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</si>
  <si>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</si>
  <si>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</si>
  <si>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</si>
  <si>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</si>
  <si>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</si>
  <si>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</si>
  <si>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</si>
  <si>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</si>
  <si>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</si>
  <si>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</si>
  <si>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</si>
  <si>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</si>
  <si>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</si>
  <si>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</si>
  <si>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</si>
  <si>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</si>
  <si>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</si>
  <si>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</si>
  <si>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</si>
  <si>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</si>
  <si>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</si>
  <si>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</si>
  <si>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</si>
  <si>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</si>
  <si>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</si>
  <si>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</si>
  <si>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</si>
  <si>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</si>
  <si>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</si>
  <si>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</si>
  <si>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</si>
  <si>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</si>
  <si>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</si>
  <si>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</si>
  <si>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</si>
  <si>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</si>
  <si>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</si>
  <si>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</si>
  <si>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</si>
  <si>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</si>
  <si>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</si>
  <si>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</si>
  <si>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</si>
  <si>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</si>
  <si>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</si>
  <si>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</si>
  <si>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</si>
  <si>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</si>
  <si>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</si>
  <si>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</si>
  <si>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</si>
  <si>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</si>
  <si>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</si>
  <si>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</si>
  <si>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</si>
  <si>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</si>
  <si>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</si>
  <si>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</si>
  <si>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</si>
  <si>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</si>
  <si>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</si>
  <si>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</si>
  <si>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</si>
  <si>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</si>
  <si>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</si>
  <si>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</si>
  <si>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</si>
  <si>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</si>
  <si>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</si>
  <si>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</si>
  <si>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</si>
  <si>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</si>
  <si>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</si>
  <si>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</si>
  <si>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</si>
  <si>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</si>
  <si>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</si>
  <si>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</si>
  <si>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</si>
  <si>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</si>
  <si>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</si>
  <si>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</si>
  <si>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</si>
  <si>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</si>
  <si>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</si>
  <si>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</si>
  <si>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</si>
  <si>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</si>
  <si>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</si>
  <si>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</si>
  <si>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</si>
  <si>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</si>
  <si>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</si>
  <si>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</si>
  <si>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</si>
  <si>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</si>
  <si>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</si>
  <si>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</si>
  <si>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</si>
  <si>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</si>
  <si>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</si>
  <si>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</si>
  <si>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</si>
  <si>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</si>
  <si>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</si>
  <si>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</si>
  <si>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</si>
  <si>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</si>
  <si>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</si>
  <si>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</si>
  <si>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</si>
  <si>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</si>
  <si>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</si>
  <si>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</si>
  <si>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</si>
  <si>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</si>
  <si>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</si>
  <si>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</si>
  <si>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</si>
  <si>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</si>
  <si>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</si>
  <si>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</si>
  <si>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</si>
  <si>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</si>
  <si>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</si>
  <si>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</si>
  <si>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</si>
  <si>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</si>
  <si>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</si>
  <si>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</si>
  <si>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</si>
  <si>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</si>
  <si>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</si>
  <si>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</si>
  <si>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</si>
  <si>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</si>
  <si>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</si>
  <si>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</si>
  <si>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</si>
  <si>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</si>
  <si>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</si>
  <si>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</si>
  <si>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</si>
  <si>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</si>
  <si>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</si>
  <si>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</si>
  <si>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</si>
  <si>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</si>
  <si>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</si>
  <si>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</si>
  <si>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</si>
  <si>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</si>
  <si>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</si>
  <si>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</si>
  <si>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</si>
  <si>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</si>
  <si>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</si>
  <si>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</si>
  <si>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</si>
  <si>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</si>
  <si>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</si>
  <si>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</si>
  <si>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</si>
  <si>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</si>
  <si>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</si>
  <si>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</si>
  <si>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</si>
  <si>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</si>
  <si>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</si>
  <si>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</si>
  <si>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</si>
  <si>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</si>
  <si>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</si>
  <si>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</si>
  <si>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</si>
  <si>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</si>
  <si>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</si>
  <si>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</si>
  <si>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</si>
  <si>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</si>
  <si>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</si>
  <si>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</si>
  <si>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</si>
  <si>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</si>
  <si>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</si>
  <si>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</si>
  <si>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</si>
  <si>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</si>
  <si>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</si>
  <si>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</si>
  <si>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</si>
  <si>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</si>
  <si>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</si>
  <si>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</si>
  <si>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</si>
  <si>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</si>
  <si>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</si>
  <si>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</si>
  <si>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</si>
  <si>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</si>
  <si>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</si>
  <si>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</si>
  <si>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</si>
  <si>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</si>
  <si>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</si>
  <si>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</si>
  <si>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</si>
  <si>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</si>
  <si>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</si>
  <si>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</si>
  <si>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</si>
  <si>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</si>
  <si>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</si>
  <si>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</si>
  <si>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</si>
  <si>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</si>
  <si>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</si>
  <si>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</si>
  <si>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</si>
  <si>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</si>
  <si>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</si>
  <si>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</si>
  <si>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</si>
  <si>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</si>
  <si>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</si>
  <si>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</si>
  <si>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</si>
  <si>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</si>
  <si>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</si>
  <si>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</si>
  <si>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</si>
  <si>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</si>
  <si>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</si>
  <si>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</si>
  <si>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</si>
  <si>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</si>
  <si>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</si>
  <si>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</si>
  <si>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</si>
  <si>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</si>
  <si>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</si>
  <si>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</si>
  <si>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</si>
  <si>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</si>
  <si>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</si>
  <si>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</si>
  <si>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</si>
  <si>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</si>
  <si>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</si>
  <si>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</si>
  <si>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</si>
  <si>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</si>
  <si>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</si>
  <si>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</si>
  <si>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</si>
  <si>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</si>
  <si>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</si>
  <si>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</si>
  <si>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</si>
  <si>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</si>
  <si>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</si>
  <si>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</si>
  <si>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</si>
  <si>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</si>
  <si>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</si>
  <si>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</si>
  <si>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</si>
  <si>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</si>
  <si>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</si>
  <si>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</si>
  <si>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</si>
  <si>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</si>
  <si>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</si>
  <si>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</si>
  <si>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</si>
  <si>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</si>
  <si>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</si>
  <si>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</si>
  <si>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</si>
  <si>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</si>
  <si>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</si>
  <si>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</si>
  <si>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</si>
  <si>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</si>
  <si>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</si>
  <si>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</si>
  <si>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</si>
  <si>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</si>
  <si>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</si>
  <si>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</si>
  <si>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</si>
  <si>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</si>
  <si>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</si>
  <si>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</si>
  <si>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</si>
  <si>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</si>
  <si>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</si>
  <si>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</si>
  <si>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</si>
  <si>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</si>
  <si>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</si>
  <si>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</si>
  <si>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</si>
  <si>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</si>
  <si>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</si>
  <si>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</si>
  <si>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</si>
  <si>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</si>
  <si>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</si>
  <si>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</si>
  <si>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</si>
  <si>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</si>
  <si>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</si>
  <si>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</si>
  <si>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</si>
  <si>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</si>
  <si>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</si>
  <si>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</si>
  <si>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</si>
  <si>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</si>
  <si>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</si>
  <si>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</si>
  <si>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</si>
  <si>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</si>
  <si>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</si>
  <si>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</si>
  <si>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</si>
  <si>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</si>
  <si>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</si>
  <si>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</si>
  <si>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</si>
  <si>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</si>
  <si>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</si>
  <si>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</si>
  <si>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</si>
  <si>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</si>
  <si>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</si>
  <si>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</si>
  <si>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</si>
  <si>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</si>
  <si>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</si>
  <si>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</si>
  <si>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</si>
  <si>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</si>
  <si>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</si>
  <si>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</si>
  <si>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</si>
  <si>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</si>
  <si>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</si>
  <si>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</si>
  <si>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</si>
  <si>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</si>
  <si>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</si>
  <si>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</si>
  <si>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</si>
  <si>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</si>
  <si>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</si>
  <si>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</si>
  <si>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</si>
  <si>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</si>
  <si>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</si>
  <si>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</si>
  <si>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</si>
  <si>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</si>
  <si>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</si>
  <si>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</si>
  <si>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</si>
  <si>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</si>
  <si>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</si>
  <si>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</si>
  <si>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</si>
  <si>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</si>
  <si>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</si>
  <si>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</si>
  <si>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</si>
  <si>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</si>
  <si>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</si>
  <si>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</si>
  <si>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</si>
  <si>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</si>
  <si>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</si>
  <si>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</si>
  <si>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</si>
  <si>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</si>
  <si>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</si>
  <si>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</si>
  <si>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</si>
  <si>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</si>
  <si>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</si>
  <si>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</si>
  <si>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</si>
  <si>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</si>
  <si>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</si>
  <si>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</si>
  <si>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</si>
  <si>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</si>
  <si>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</si>
  <si>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</si>
  <si>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</si>
  <si>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</si>
  <si>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</si>
  <si>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</si>
  <si>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</si>
  <si>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</si>
  <si>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</si>
  <si>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</si>
  <si>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</si>
  <si>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</si>
  <si>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</si>
  <si>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</si>
  <si>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</si>
  <si>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</si>
  <si>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</si>
  <si>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</si>
  <si>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</si>
  <si>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</si>
  <si>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</si>
  <si>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</si>
  <si>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</si>
  <si>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</si>
  <si>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</si>
  <si>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</si>
  <si>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</si>
  <si>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</si>
  <si>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</si>
  <si>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</si>
  <si>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</si>
  <si>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</si>
  <si>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</si>
  <si>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</si>
  <si>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</si>
  <si>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</si>
  <si>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</si>
  <si>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</si>
  <si>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</si>
  <si>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</si>
  <si>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</si>
  <si>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</si>
  <si>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</si>
  <si>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</si>
  <si>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</si>
  <si>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</si>
  <si>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</si>
  <si>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</si>
  <si>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</si>
  <si>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</si>
  <si>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</si>
  <si>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</si>
  <si>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</si>
  <si>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</si>
  <si>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</si>
  <si>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</si>
  <si>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</si>
  <si>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</si>
  <si>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</si>
  <si>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</si>
  <si>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</si>
  <si>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</si>
  <si>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</si>
  <si>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</si>
  <si>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</si>
  <si>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</si>
  <si>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</si>
  <si>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</si>
  <si>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</si>
  <si>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</si>
  <si>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</si>
  <si>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</si>
  <si>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</si>
  <si>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</si>
  <si>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</si>
  <si>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</si>
  <si>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</si>
  <si>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</si>
  <si>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</si>
  <si>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</si>
  <si>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</si>
  <si>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</si>
  <si>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</si>
  <si>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</si>
  <si>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</si>
  <si>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</si>
  <si>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</si>
  <si>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</si>
  <si>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</si>
  <si>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</si>
  <si>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</si>
  <si>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</si>
  <si>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</si>
  <si>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</si>
  <si>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</si>
  <si>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</si>
  <si>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</si>
  <si>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</si>
  <si>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</si>
  <si>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</si>
  <si>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</si>
  <si>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</si>
  <si>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</si>
  <si>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</si>
  <si>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</si>
  <si>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</si>
  <si>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</si>
  <si>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</si>
  <si>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</si>
  <si>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</si>
  <si>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</si>
  <si>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</si>
  <si>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</si>
  <si>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</si>
  <si>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</si>
  <si>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</si>
  <si>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</si>
  <si>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</si>
  <si>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</si>
  <si>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</si>
  <si>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</si>
  <si>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</si>
  <si>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</si>
  <si>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</si>
  <si>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</si>
  <si>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</si>
  <si>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</si>
  <si>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</si>
  <si>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</si>
  <si>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</si>
  <si>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</si>
  <si>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</si>
  <si>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</si>
  <si>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</si>
  <si>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</si>
  <si>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</si>
  <si>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</si>
  <si>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</si>
  <si>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</si>
  <si>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</si>
  <si>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</si>
  <si>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</si>
  <si>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</si>
  <si>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</si>
  <si>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</si>
  <si>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</si>
  <si>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</si>
  <si>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</si>
  <si>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</si>
  <si>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</si>
  <si>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</si>
  <si>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</si>
  <si>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</si>
  <si>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</si>
  <si>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</si>
  <si>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</si>
  <si>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</si>
  <si>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</si>
  <si>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</si>
  <si>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</si>
  <si>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</si>
  <si>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</si>
  <si>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</si>
  <si>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</si>
  <si>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</si>
  <si>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</si>
  <si>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</si>
  <si>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</si>
  <si>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</si>
  <si>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</si>
  <si>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</si>
  <si>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</si>
  <si>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</si>
  <si>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</si>
  <si>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</si>
  <si>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</si>
  <si>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</si>
  <si>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</si>
  <si>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</si>
  <si>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</si>
  <si>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</si>
  <si>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</si>
  <si>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</si>
  <si>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</si>
  <si>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</si>
  <si>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</si>
  <si>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</si>
  <si>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</si>
  <si>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</si>
  <si>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</si>
  <si>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</si>
  <si>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</si>
  <si>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</si>
  <si>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</si>
  <si>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</si>
  <si>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</si>
  <si>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</si>
  <si>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</si>
  <si>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</si>
  <si>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</si>
  <si>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</si>
  <si>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</si>
  <si>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</si>
  <si>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</si>
  <si>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</si>
  <si>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</si>
  <si>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</si>
  <si>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</si>
  <si>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</si>
  <si>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</si>
  <si>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</si>
  <si>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</si>
  <si>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</si>
  <si>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</si>
  <si>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</si>
  <si>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</si>
  <si>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</si>
  <si>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</si>
  <si>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</si>
  <si>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</si>
  <si>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</si>
  <si>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</si>
  <si>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</si>
  <si>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</si>
  <si>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</si>
  <si>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</si>
  <si>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</si>
  <si>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</si>
  <si>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</si>
  <si>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</si>
  <si>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</si>
  <si>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</si>
  <si>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</si>
  <si>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</si>
  <si>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</si>
  <si>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</si>
  <si>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</si>
  <si>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</si>
  <si>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</si>
  <si>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</si>
  <si>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</si>
  <si>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</si>
  <si>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</si>
  <si>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</si>
  <si>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</si>
  <si>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</si>
  <si>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</si>
  <si>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</si>
  <si>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</si>
  <si>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</si>
  <si>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</si>
  <si>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</si>
  <si>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</si>
  <si>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</si>
  <si>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</si>
  <si>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</si>
  <si>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</si>
  <si>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</si>
  <si>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</si>
  <si>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</si>
  <si>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</si>
  <si>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</si>
  <si>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</si>
  <si>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</si>
  <si>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</si>
  <si>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</si>
  <si>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</si>
  <si>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</si>
  <si>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</si>
  <si>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</si>
  <si>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</si>
  <si>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</si>
  <si>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</si>
  <si>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</si>
  <si>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</si>
  <si>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</si>
  <si>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</si>
  <si>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</si>
  <si>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</si>
  <si>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</si>
  <si>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</si>
  <si>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</si>
  <si>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</si>
  <si>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</si>
  <si>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</si>
  <si>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</si>
  <si>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</si>
  <si>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</si>
  <si>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</si>
  <si>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</si>
  <si>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</si>
  <si>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</si>
  <si>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</si>
  <si>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</si>
  <si>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</si>
  <si>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</si>
  <si>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</si>
  <si>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</si>
  <si>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</si>
  <si>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</si>
  <si>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</si>
  <si>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</si>
  <si>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</si>
  <si>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</si>
  <si>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</si>
  <si>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</si>
  <si>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</si>
  <si>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</si>
  <si>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</si>
  <si>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</si>
  <si>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</si>
  <si>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</si>
  <si>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</si>
  <si>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</si>
  <si>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</si>
  <si>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</si>
  <si>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</si>
  <si>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</si>
  <si>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</si>
  <si>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</si>
  <si>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</si>
  <si>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</si>
  <si>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</si>
  <si>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</si>
  <si>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</si>
  <si>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</si>
  <si>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</si>
  <si>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</si>
  <si>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</si>
  <si>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</si>
  <si>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</si>
  <si>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</si>
  <si>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</si>
  <si>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</si>
  <si>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</si>
  <si>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</si>
  <si>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</si>
  <si>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</si>
  <si>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</si>
  <si>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</si>
  <si>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</si>
  <si>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</si>
  <si>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</si>
  <si>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</si>
  <si>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</si>
  <si>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</si>
  <si>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</si>
  <si>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</si>
  <si>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</si>
  <si>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</si>
  <si>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</si>
  <si>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</si>
  <si>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</si>
  <si>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</si>
  <si>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</si>
  <si>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</si>
  <si>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</si>
  <si>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</si>
  <si>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</si>
  <si>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</si>
  <si>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</si>
  <si>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</si>
  <si>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</si>
  <si>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</si>
  <si>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</si>
  <si>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</si>
  <si>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</si>
  <si>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</si>
  <si>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</si>
  <si>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</si>
  <si>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</si>
  <si>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</si>
  <si>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</si>
  <si>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</si>
  <si>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</si>
  <si>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</si>
  <si>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</si>
  <si>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</si>
  <si>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</si>
  <si>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</si>
  <si>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</si>
  <si>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</si>
  <si>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</si>
  <si>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</si>
  <si>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</si>
  <si>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</si>
  <si>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</si>
  <si>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</si>
  <si>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</si>
  <si>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</si>
  <si>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</si>
  <si>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</si>
  <si>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</si>
  <si>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</si>
  <si>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</si>
  <si>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</si>
  <si>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</si>
  <si>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</si>
  <si>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</si>
  <si>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</si>
  <si>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</si>
  <si>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</si>
  <si>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</si>
  <si>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</si>
  <si>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</si>
  <si>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</si>
  <si>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</si>
  <si>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</si>
  <si>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</si>
  <si>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</si>
  <si>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</si>
  <si>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</si>
  <si>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</si>
  <si>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</si>
  <si>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</si>
  <si>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</si>
  <si>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</si>
  <si>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</si>
  <si>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</si>
  <si>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</si>
  <si>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</si>
  <si>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</si>
  <si>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</si>
  <si>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</si>
  <si>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</si>
  <si>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</si>
  <si>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</si>
  <si>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</si>
  <si>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</si>
  <si>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</si>
  <si>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</si>
  <si>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</si>
  <si>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</si>
  <si>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</si>
  <si>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</si>
  <si>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</si>
  <si>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</si>
  <si>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</si>
  <si>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</si>
  <si>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</si>
  <si>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</si>
  <si>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</si>
  <si>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</si>
  <si>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</si>
  <si>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</si>
  <si>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</si>
  <si>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</si>
  <si>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</si>
  <si>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</si>
  <si>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</si>
  <si>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</si>
  <si>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</si>
  <si>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</si>
  <si>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</si>
  <si>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</si>
  <si>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</si>
  <si>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</si>
  <si>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</si>
  <si>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</si>
  <si>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</si>
  <si>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</si>
  <si>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</si>
  <si>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</si>
  <si>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</si>
  <si>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</si>
  <si>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</si>
  <si>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</si>
  <si>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</si>
  <si>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</si>
  <si>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</si>
  <si>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</si>
  <si>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</si>
  <si>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</si>
  <si>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</si>
  <si>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</si>
  <si>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</si>
  <si>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</si>
  <si>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</si>
  <si>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</si>
  <si>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</si>
  <si>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</si>
  <si>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</si>
  <si>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</si>
  <si>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</si>
  <si>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</si>
  <si>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</si>
  <si>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</si>
  <si>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</si>
  <si>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</si>
  <si>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</si>
  <si>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</si>
  <si>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</si>
  <si>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</si>
  <si>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</si>
  <si>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</si>
  <si>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</si>
  <si>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</si>
  <si>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</si>
  <si>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</si>
  <si>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</si>
  <si>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</si>
  <si>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</si>
  <si>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</si>
  <si>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</si>
  <si>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</si>
  <si>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</si>
  <si>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</si>
  <si>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</si>
  <si>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</si>
  <si>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</si>
  <si>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</si>
  <si>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</si>
  <si>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</si>
  <si>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</si>
  <si>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</si>
  <si>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</si>
  <si>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</si>
  <si>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</si>
  <si>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</si>
  <si>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</si>
  <si>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</si>
  <si>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</si>
  <si>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</si>
  <si>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</si>
  <si>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</si>
  <si>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</si>
  <si>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</si>
  <si>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</si>
  <si>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</si>
  <si>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</si>
  <si>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</si>
  <si>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</si>
  <si>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</si>
  <si>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</si>
  <si>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</si>
  <si>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</si>
  <si>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</si>
  <si>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</si>
  <si>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</si>
  <si>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</si>
  <si>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</si>
  <si>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</si>
  <si>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</si>
  <si>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</si>
  <si>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</si>
  <si>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</si>
  <si>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</si>
  <si>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</si>
  <si>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</si>
  <si>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</si>
  <si>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</si>
  <si>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</si>
  <si>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</si>
  <si>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</si>
  <si>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</si>
  <si>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</si>
  <si>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</si>
  <si>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</si>
  <si>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</si>
  <si>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</si>
  <si>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</si>
  <si>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</si>
  <si>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</si>
  <si>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</si>
  <si>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</si>
  <si>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</si>
  <si>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</si>
  <si>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</si>
  <si>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</si>
  <si>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</si>
  <si>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</si>
  <si>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</si>
  <si>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</si>
  <si>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</si>
  <si>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</si>
  <si>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</si>
  <si>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</si>
  <si>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</si>
  <si>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</si>
  <si>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</si>
  <si>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</si>
  <si>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</si>
  <si>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</si>
  <si>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</si>
  <si>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</si>
  <si>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</si>
  <si>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</si>
  <si>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</si>
  <si>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</si>
  <si>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</si>
  <si>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</si>
  <si>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</si>
  <si>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</si>
  <si>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</si>
  <si>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</si>
  <si>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</si>
  <si>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</si>
  <si>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</si>
  <si>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</si>
  <si>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</si>
  <si>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</si>
  <si>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</si>
  <si>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</si>
  <si>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</si>
  <si>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</si>
  <si>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</si>
  <si>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</si>
  <si>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</si>
  <si>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</si>
  <si>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</si>
  <si>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</si>
  <si>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</si>
  <si>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</si>
  <si>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</si>
  <si>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</si>
  <si>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</si>
  <si>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</si>
  <si>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</si>
  <si>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</si>
  <si>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</si>
  <si>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</si>
  <si>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</si>
  <si>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</si>
  <si>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</si>
  <si>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</si>
  <si>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</si>
  <si>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</si>
  <si>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</si>
  <si>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</si>
  <si>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</si>
  <si>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</si>
  <si>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</si>
  <si>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</si>
  <si>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</si>
  <si>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</si>
  <si>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</si>
  <si>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</si>
  <si>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</si>
  <si>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</si>
  <si>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</si>
  <si>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</si>
  <si>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</si>
  <si>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</si>
  <si>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</si>
  <si>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</si>
  <si>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</si>
  <si>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</si>
  <si>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</si>
  <si>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</si>
  <si>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</si>
  <si>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</si>
  <si>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</si>
  <si>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</si>
  <si>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</si>
  <si>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</si>
  <si>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</si>
  <si>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</si>
  <si>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</si>
  <si>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</si>
  <si>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</si>
  <si>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</si>
  <si>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</si>
  <si>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</si>
  <si>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</si>
  <si>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</si>
  <si>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</si>
  <si>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</si>
  <si>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</si>
  <si>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</si>
  <si>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</si>
  <si>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</si>
  <si>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</si>
  <si>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</si>
  <si>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</si>
  <si>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</si>
  <si>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</si>
  <si>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</si>
  <si>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</si>
  <si>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</si>
  <si>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</si>
  <si>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</si>
  <si>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</si>
  <si>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</si>
  <si>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</si>
  <si>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</si>
  <si>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</si>
  <si>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</si>
  <si>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</si>
  <si>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</si>
  <si>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</si>
  <si>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</si>
  <si>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</si>
  <si>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</si>
  <si>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</si>
  <si>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</si>
  <si>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</si>
  <si>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</si>
  <si>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</si>
  <si>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</si>
  <si>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</si>
  <si>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</si>
  <si>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</si>
  <si>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</si>
  <si>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</si>
  <si>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</si>
  <si>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</si>
  <si>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</si>
  <si>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</si>
  <si>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</si>
  <si>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</si>
  <si>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</si>
  <si>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</si>
  <si>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</si>
  <si>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</si>
  <si>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</si>
  <si>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</si>
  <si>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</si>
  <si>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</si>
  <si>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</si>
  <si>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</si>
  <si>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</si>
  <si>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</si>
  <si>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</si>
  <si>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</si>
  <si>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</si>
  <si>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</si>
  <si>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</si>
  <si>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</si>
  <si>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</si>
  <si>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</si>
  <si>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</si>
  <si>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</si>
  <si>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</si>
  <si>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</si>
  <si>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</si>
  <si>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</si>
  <si>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</si>
  <si>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</si>
  <si>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</si>
  <si>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</si>
  <si>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</si>
  <si>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</si>
  <si>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</si>
  <si>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</si>
  <si>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</si>
  <si>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</si>
  <si>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</si>
  <si>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</si>
  <si>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</si>
  <si>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</si>
  <si>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</si>
  <si>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</si>
  <si>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</si>
  <si>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</si>
  <si>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</si>
  <si>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</si>
  <si>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</si>
  <si>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</si>
  <si>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</si>
  <si>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</si>
  <si>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</si>
  <si>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</si>
  <si>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</si>
  <si>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</si>
  <si>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</si>
  <si>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</si>
  <si>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</si>
  <si>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</si>
  <si>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</si>
  <si>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</si>
  <si>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</si>
  <si>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</si>
  <si>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</si>
  <si>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</si>
  <si>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</si>
  <si>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</si>
  <si>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</si>
  <si>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</si>
  <si>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</si>
  <si>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</si>
  <si>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</si>
  <si>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</si>
  <si>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</si>
  <si>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</si>
  <si>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</si>
  <si>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</si>
  <si>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</si>
  <si>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</si>
  <si>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</si>
  <si>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</si>
  <si>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</si>
  <si>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</si>
  <si>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</si>
  <si>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</si>
  <si>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</si>
  <si>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</si>
  <si>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</si>
  <si>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</si>
  <si>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</si>
  <si>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</si>
  <si>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</si>
  <si>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</si>
  <si>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</si>
  <si>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</si>
  <si>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</si>
  <si>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</si>
  <si>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</si>
  <si>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</si>
  <si>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</si>
  <si>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</si>
  <si>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</si>
  <si>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</si>
  <si>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</si>
  <si>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</si>
  <si>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</si>
  <si>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</si>
  <si>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</si>
  <si>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</si>
  <si>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</si>
  <si>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</si>
  <si>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</si>
  <si>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</si>
  <si>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</si>
  <si>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</si>
  <si>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</si>
  <si>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</si>
  <si>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</si>
  <si>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</si>
  <si>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</si>
  <si>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</si>
  <si>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</si>
  <si>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</si>
  <si>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</si>
  <si>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</si>
  <si>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</si>
  <si>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</si>
  <si>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</si>
  <si>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</si>
  <si>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</si>
  <si>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</si>
  <si>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</si>
  <si>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</si>
  <si>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</si>
  <si>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</si>
  <si>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</si>
  <si>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</si>
  <si>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</si>
  <si>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</si>
  <si>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</si>
  <si>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</si>
  <si>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</si>
  <si>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</si>
  <si>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</si>
  <si>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</si>
  <si>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</si>
  <si>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</si>
  <si>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</si>
  <si>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</si>
  <si>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</si>
  <si>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</si>
  <si>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</si>
  <si>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</si>
  <si>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</si>
  <si>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</si>
  <si>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</si>
  <si>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</si>
  <si>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</si>
  <si>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</si>
  <si>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</si>
  <si>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</si>
  <si>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</si>
  <si>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</si>
  <si>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</si>
  <si>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</si>
  <si>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</si>
  <si>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</si>
  <si>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</si>
  <si>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</si>
  <si>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</si>
  <si>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</si>
  <si>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</si>
  <si>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</si>
  <si>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</si>
  <si>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</si>
  <si>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</si>
  <si>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</si>
  <si>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</si>
  <si>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</si>
  <si>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</si>
  <si>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</si>
  <si>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</si>
  <si>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</si>
  <si>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</si>
  <si>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</si>
  <si>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</si>
  <si>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</si>
  <si>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</si>
  <si>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</si>
  <si>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</si>
  <si>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</si>
  <si>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</si>
  <si>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</si>
  <si>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</si>
  <si>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</si>
  <si>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</si>
  <si>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</si>
  <si>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</si>
  <si>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</si>
  <si>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</si>
  <si>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</si>
  <si>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</si>
  <si>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</si>
  <si>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</si>
  <si>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</si>
  <si>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</si>
  <si>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</si>
  <si>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</si>
  <si>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</si>
  <si>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</si>
  <si>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</si>
  <si>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</si>
  <si>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</si>
  <si>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</si>
  <si>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</si>
  <si>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</si>
  <si>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</si>
  <si>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</si>
  <si>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</si>
  <si>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</si>
  <si>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</si>
  <si>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</si>
  <si>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</si>
  <si>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</si>
  <si>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</si>
  <si>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</si>
  <si>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</si>
  <si>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</si>
  <si>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</si>
  <si>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</si>
  <si>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</si>
  <si>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</si>
  <si>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</si>
  <si>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</si>
  <si>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</si>
  <si>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</si>
  <si>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</si>
  <si>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</si>
  <si>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</si>
  <si>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</si>
  <si>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</si>
  <si>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</si>
  <si>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</si>
  <si>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</si>
  <si>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</si>
  <si>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</si>
  <si>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</si>
  <si>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</si>
  <si>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</si>
  <si>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</si>
  <si>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</si>
  <si>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</si>
  <si>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</si>
  <si>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</si>
  <si>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</si>
  <si>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</si>
  <si>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</si>
  <si>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</si>
  <si>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</si>
  <si>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</si>
  <si>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</si>
  <si>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</si>
  <si>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</si>
  <si>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</si>
  <si>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</si>
  <si>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</si>
  <si>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</si>
  <si>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</si>
  <si>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</si>
  <si>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</si>
  <si>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</si>
  <si>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</si>
  <si>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</si>
  <si>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</si>
  <si>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</si>
  <si>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</si>
  <si>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</si>
  <si>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</si>
  <si>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</si>
  <si>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</si>
  <si>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</si>
  <si>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</si>
  <si>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</si>
  <si>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</si>
  <si>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</si>
  <si>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</si>
  <si>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</si>
  <si>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</si>
  <si>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</si>
  <si>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</si>
  <si>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</si>
  <si>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</si>
  <si>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</si>
  <si>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</si>
  <si>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</si>
  <si>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</si>
  <si>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</si>
  <si>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</si>
  <si>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</si>
  <si>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</si>
  <si>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</si>
  <si>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</si>
  <si>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</si>
  <si>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</si>
  <si>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</si>
  <si>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</si>
  <si>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</si>
  <si>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</si>
  <si>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</si>
  <si>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</si>
  <si>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</si>
  <si>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</si>
  <si>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</si>
  <si>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</si>
  <si>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</si>
  <si>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</si>
  <si>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</si>
  <si>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</si>
  <si>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</si>
  <si>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</si>
  <si>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</si>
  <si>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</si>
  <si>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</si>
  <si>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</si>
  <si>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</si>
  <si>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</si>
  <si>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</si>
  <si>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</si>
  <si>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</si>
  <si>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</si>
  <si>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</si>
  <si>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</si>
  <si>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</si>
  <si>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</si>
  <si>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</si>
  <si>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</si>
  <si>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</si>
  <si>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</si>
  <si>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</si>
  <si>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</si>
  <si>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</si>
  <si>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</si>
  <si>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</si>
  <si>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</si>
  <si>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</si>
  <si>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</si>
  <si>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</si>
  <si>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</si>
  <si>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</si>
  <si>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</si>
  <si>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</si>
  <si>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</si>
  <si>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</si>
  <si>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</si>
  <si>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</si>
  <si>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</si>
  <si>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</si>
  <si>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</si>
  <si>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</si>
  <si>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</si>
  <si>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</si>
  <si>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</si>
  <si>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</si>
  <si>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</si>
  <si>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</si>
  <si>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</si>
  <si>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</si>
  <si>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</si>
  <si>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</si>
  <si>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</si>
  <si>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</si>
  <si>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</si>
  <si>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</si>
  <si>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</si>
  <si>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</si>
  <si>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</si>
  <si>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</si>
  <si>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</si>
  <si>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</si>
  <si>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</si>
  <si>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</si>
  <si>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</si>
  <si>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</si>
  <si>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</si>
  <si>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</si>
  <si>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</si>
  <si>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</si>
  <si>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</si>
  <si>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</si>
  <si>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</si>
  <si>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</si>
  <si>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</si>
  <si>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</si>
  <si>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</si>
  <si>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</si>
  <si>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</si>
  <si>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</si>
  <si>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</si>
  <si>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</si>
  <si>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</si>
  <si>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</si>
  <si>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</si>
  <si>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</si>
  <si>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</si>
  <si>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</si>
  <si>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</si>
  <si>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</si>
  <si>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</si>
  <si>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</si>
  <si>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</si>
  <si>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</si>
  <si>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</si>
  <si>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</si>
  <si>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</si>
  <si>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</si>
  <si>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</si>
  <si>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</si>
  <si>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</si>
  <si>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</si>
  <si>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</si>
  <si>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</si>
  <si>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</si>
  <si>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</si>
  <si>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</si>
  <si>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</si>
  <si>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</si>
  <si>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</si>
  <si>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</si>
  <si>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</si>
  <si>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</si>
  <si>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</si>
  <si>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</si>
  <si>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</si>
  <si>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</si>
  <si>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</si>
  <si>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</si>
  <si>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</si>
  <si>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</si>
  <si>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</si>
  <si>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</si>
  <si>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</si>
  <si>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</si>
  <si>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</si>
  <si>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</si>
  <si>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</si>
  <si>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</si>
  <si>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</si>
  <si>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</si>
  <si>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</si>
  <si>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</si>
  <si>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</si>
  <si>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</si>
  <si>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</si>
  <si>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</si>
  <si>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</si>
  <si>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</si>
  <si>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</si>
  <si>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</si>
  <si>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</si>
  <si>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</si>
  <si>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</si>
  <si>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</si>
  <si>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</si>
  <si>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</si>
  <si>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</si>
  <si>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</si>
  <si>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</si>
  <si>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</si>
  <si>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</si>
  <si>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</si>
  <si>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</si>
  <si>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</si>
  <si>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</si>
  <si>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</si>
  <si>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</si>
  <si>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</si>
  <si>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</si>
  <si>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</si>
  <si>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</si>
  <si>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</si>
  <si>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</si>
  <si>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</si>
  <si>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</si>
  <si>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</si>
  <si>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</si>
  <si>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</si>
  <si>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</si>
  <si>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</si>
  <si>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</si>
  <si>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</si>
  <si>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</si>
  <si>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</si>
  <si>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</si>
  <si>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</si>
  <si>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</si>
  <si>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</si>
  <si>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</si>
  <si>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</si>
  <si>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</si>
  <si>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</si>
  <si>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</si>
  <si>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</si>
  <si>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</si>
  <si>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</si>
  <si>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</si>
  <si>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</si>
  <si>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</si>
  <si>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</si>
  <si>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</si>
  <si>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</si>
  <si>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</si>
  <si>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</si>
  <si>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</si>
  <si>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</si>
  <si>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</si>
  <si>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</si>
  <si>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</si>
  <si>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</si>
  <si>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</si>
  <si>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</si>
  <si>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</si>
  <si>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</si>
  <si>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</si>
  <si>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</si>
  <si>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</si>
  <si>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</si>
  <si>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</si>
  <si>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</si>
  <si>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</si>
  <si>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</si>
  <si>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</si>
  <si>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</si>
  <si>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</si>
  <si>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</si>
  <si>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</si>
  <si>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</si>
  <si>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</si>
  <si>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</si>
  <si>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</si>
  <si>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</si>
  <si>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</si>
  <si>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</si>
  <si>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</si>
  <si>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</si>
  <si>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</si>
  <si>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</si>
  <si>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</si>
  <si>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</si>
  <si>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</si>
  <si>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</si>
  <si>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</si>
  <si>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</si>
  <si>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</si>
  <si>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</si>
  <si>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</si>
  <si>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</si>
  <si>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</si>
  <si>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</si>
  <si>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</si>
  <si>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</si>
  <si>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</si>
  <si>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</si>
  <si>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</si>
  <si>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</si>
  <si>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</si>
  <si>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</si>
  <si>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</si>
  <si>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</si>
  <si>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</si>
  <si>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</si>
  <si>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</si>
  <si>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</si>
  <si>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</si>
  <si>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</si>
  <si>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</si>
  <si>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</si>
  <si>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</si>
  <si>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</si>
  <si>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</si>
  <si>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</si>
  <si>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</si>
  <si>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</si>
  <si>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</si>
  <si>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</si>
  <si>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</si>
  <si>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</si>
  <si>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</si>
  <si>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</si>
  <si>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</si>
  <si>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</si>
  <si>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</si>
  <si>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</si>
  <si>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</si>
  <si>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</si>
  <si>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</si>
  <si>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</si>
  <si>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</si>
  <si>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</si>
  <si>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</si>
  <si>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</si>
  <si>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</si>
  <si>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</si>
  <si>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</si>
  <si>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</si>
  <si>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</si>
  <si>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</si>
  <si>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</si>
  <si>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</si>
  <si>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</si>
  <si>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</si>
  <si>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</si>
  <si>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</si>
  <si>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</si>
  <si>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</si>
  <si>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</si>
  <si>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</si>
  <si>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</si>
  <si>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</si>
  <si>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</si>
  <si>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</si>
  <si>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</si>
  <si>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</si>
  <si>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</si>
  <si>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</si>
  <si>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</si>
  <si>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</si>
  <si>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</si>
  <si>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</si>
  <si>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</si>
  <si>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</si>
  <si>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</si>
  <si>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</si>
  <si>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</si>
  <si>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</si>
  <si>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</si>
  <si>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</si>
  <si>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</si>
  <si>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</si>
  <si>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</si>
  <si>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</si>
  <si>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</si>
  <si>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</si>
  <si>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</si>
  <si>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</si>
  <si>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</si>
  <si>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</si>
  <si>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</si>
  <si>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</si>
  <si>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</si>
  <si>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</si>
  <si>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</si>
  <si>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</si>
  <si>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</si>
  <si>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</si>
  <si>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</si>
  <si>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</si>
  <si>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</si>
  <si>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</si>
  <si>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</si>
  <si>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</si>
  <si>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</si>
  <si>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</si>
  <si>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</si>
  <si>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</si>
  <si>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</si>
  <si>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</si>
  <si>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</si>
  <si>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</si>
  <si>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</si>
  <si>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</si>
  <si>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</si>
  <si>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</si>
  <si>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</si>
  <si>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</si>
  <si>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</si>
  <si>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</si>
  <si>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</si>
  <si>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</si>
  <si>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</si>
  <si>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</si>
  <si>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</si>
  <si>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</si>
  <si>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</si>
  <si>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</si>
  <si>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</si>
  <si>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</si>
  <si>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</si>
  <si>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</si>
  <si>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</si>
  <si>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</si>
  <si>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</si>
  <si>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</si>
  <si>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</si>
  <si>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</si>
  <si>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</si>
  <si>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</si>
  <si>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</si>
  <si>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</si>
  <si>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</si>
  <si>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</si>
  <si>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</si>
  <si>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</si>
  <si>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</si>
  <si>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</si>
  <si>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</si>
  <si>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</si>
  <si>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</si>
  <si>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</si>
  <si>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</si>
  <si>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</si>
  <si>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</si>
  <si>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</si>
  <si>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</si>
  <si>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</si>
  <si>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</si>
  <si>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</si>
  <si>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</si>
  <si>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</si>
  <si>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</si>
  <si>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</si>
  <si>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</si>
  <si>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</si>
  <si>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</si>
  <si>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</si>
  <si>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</si>
  <si>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</si>
  <si>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</si>
  <si>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</si>
  <si>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</si>
  <si>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</si>
  <si>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</si>
  <si>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</si>
  <si>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</si>
  <si>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</si>
  <si>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</si>
  <si>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</si>
  <si>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</si>
  <si>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</si>
  <si>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</si>
  <si>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</si>
  <si>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</si>
  <si>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</si>
  <si>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</si>
  <si>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</si>
  <si>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</si>
  <si>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</si>
  <si>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</si>
  <si>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</si>
  <si>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</si>
  <si>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</si>
  <si>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</si>
  <si>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</si>
  <si>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</si>
  <si>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</si>
  <si>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</si>
  <si>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</si>
  <si>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</si>
  <si>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</si>
  <si>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</si>
  <si>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</si>
  <si>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</si>
  <si>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</si>
  <si>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</si>
  <si>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</si>
  <si>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</si>
  <si>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</si>
  <si>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</si>
  <si>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</si>
  <si>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</si>
  <si>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</si>
  <si>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</si>
  <si>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</si>
  <si>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</si>
  <si>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</si>
  <si>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</si>
  <si>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</si>
  <si>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</si>
  <si>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</si>
  <si>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</si>
  <si>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</si>
  <si>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</si>
  <si>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</si>
  <si>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</si>
  <si>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</si>
  <si>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</si>
  <si>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</si>
  <si>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</si>
  <si>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</si>
  <si>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</si>
  <si>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</si>
  <si>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</si>
  <si>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</si>
  <si>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</si>
  <si>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</si>
  <si>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</si>
  <si>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</si>
  <si>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</si>
  <si>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</si>
  <si>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</si>
  <si>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</si>
  <si>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</si>
  <si>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</si>
  <si>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</si>
  <si>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</si>
  <si>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</si>
  <si>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</si>
  <si>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</si>
  <si>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</si>
  <si>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</si>
  <si>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</si>
  <si>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</si>
  <si>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</si>
  <si>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</si>
  <si>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</si>
  <si>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</si>
  <si>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</si>
  <si>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</si>
  <si>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</si>
  <si>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</si>
  <si>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</si>
  <si>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</si>
  <si>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</si>
  <si>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</si>
  <si>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</si>
  <si>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</si>
  <si>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</si>
  <si>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</si>
  <si>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</si>
  <si>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</si>
  <si>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</si>
  <si>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</si>
  <si>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</si>
  <si>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</si>
  <si>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</si>
  <si>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</si>
  <si>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</si>
  <si>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</si>
  <si>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</si>
  <si>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</si>
  <si>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</si>
  <si>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</si>
  <si>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</si>
  <si>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</si>
  <si>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</si>
  <si>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</si>
  <si>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</si>
  <si>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</si>
  <si>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</si>
  <si>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</si>
  <si>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</si>
  <si>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</si>
  <si>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</si>
  <si>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</si>
  <si>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</si>
  <si>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</si>
  <si>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</si>
  <si>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</si>
  <si>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</si>
  <si>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</si>
  <si>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</si>
  <si>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</si>
  <si>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</si>
  <si>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</si>
  <si>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</si>
  <si>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</si>
  <si>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</si>
  <si>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</si>
  <si>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</si>
  <si>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</si>
  <si>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</si>
  <si>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</si>
  <si>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</si>
  <si>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</si>
  <si>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</si>
  <si>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</si>
  <si>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</si>
  <si>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</si>
  <si>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</si>
  <si>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</si>
  <si>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</si>
  <si>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</si>
  <si>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</si>
  <si>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</si>
  <si>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</si>
  <si>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</si>
  <si>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</si>
  <si>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</si>
  <si>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</si>
  <si>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</si>
  <si>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</si>
  <si>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</si>
  <si>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</si>
  <si>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</si>
  <si>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</si>
  <si>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</si>
  <si>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</si>
  <si>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</si>
  <si>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</si>
  <si>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</si>
  <si>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</si>
  <si>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</si>
  <si>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</si>
  <si>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</si>
  <si>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</si>
  <si>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</si>
  <si>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</si>
  <si>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</si>
  <si>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</si>
  <si>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</si>
  <si>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</si>
  <si>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</si>
  <si>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</si>
  <si>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</si>
  <si>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</si>
  <si>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</si>
  <si>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</si>
  <si>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</si>
  <si>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</si>
  <si>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</si>
  <si>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</si>
  <si>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</si>
  <si>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</si>
  <si>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</si>
  <si>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</si>
  <si>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</si>
  <si>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</si>
  <si>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</si>
  <si>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</si>
  <si>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</si>
  <si>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</si>
  <si>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</si>
  <si>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</si>
  <si>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</si>
  <si>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</si>
  <si>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</si>
  <si>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</si>
  <si>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</si>
  <si>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</si>
  <si>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</si>
  <si>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</si>
  <si>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</si>
  <si>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</si>
  <si>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</si>
  <si>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</si>
  <si>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</si>
  <si>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</si>
  <si>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</si>
  <si>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</si>
  <si>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</si>
  <si>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</si>
  <si>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</si>
  <si>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</si>
  <si>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</si>
  <si>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</si>
  <si>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</si>
  <si>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</si>
  <si>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</si>
  <si>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</si>
  <si>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</si>
  <si>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</si>
  <si>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</si>
  <si>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</si>
  <si>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</si>
  <si>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</si>
  <si>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</si>
  <si>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</si>
  <si>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</si>
  <si>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</si>
  <si>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</si>
  <si>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</si>
  <si>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</si>
  <si>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</si>
  <si>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</si>
  <si>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</si>
  <si>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</si>
  <si>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</si>
  <si>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</si>
  <si>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</si>
  <si>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</si>
  <si>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</si>
  <si>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</si>
  <si>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</si>
  <si>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</si>
  <si>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</si>
  <si>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</si>
  <si>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</si>
  <si>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</si>
  <si>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</si>
  <si>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</si>
  <si>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</si>
  <si>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</si>
  <si>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</si>
  <si>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</si>
  <si>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</si>
  <si>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</si>
  <si>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</si>
  <si>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</si>
  <si>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</si>
  <si>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</si>
  <si>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</si>
  <si>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</si>
  <si>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</si>
  <si>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</si>
  <si>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</si>
  <si>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</si>
  <si>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</si>
  <si>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</si>
  <si>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</si>
  <si>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</si>
  <si>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</si>
  <si>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</si>
  <si>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</si>
  <si>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</si>
  <si>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</si>
  <si>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</si>
  <si>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</si>
  <si>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</si>
  <si>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</si>
  <si>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</si>
  <si>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</si>
  <si>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</si>
  <si>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</si>
  <si>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</si>
  <si>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</si>
  <si>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</si>
  <si>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</si>
  <si>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</si>
  <si>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</si>
  <si>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</si>
  <si>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</si>
  <si>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</si>
  <si>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</si>
  <si>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</si>
  <si>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</si>
  <si>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</si>
  <si>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</si>
  <si>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</si>
  <si>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</si>
  <si>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</si>
  <si>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</si>
  <si>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</si>
  <si>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</si>
  <si>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</si>
  <si>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</si>
  <si>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</si>
  <si>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</si>
  <si>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</si>
  <si>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</si>
  <si>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</si>
  <si>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</si>
  <si>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</si>
  <si>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</si>
  <si>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</si>
  <si>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</si>
  <si>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</si>
  <si>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</si>
  <si>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</si>
  <si>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</si>
  <si>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</si>
  <si>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</si>
  <si>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</si>
  <si>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</si>
  <si>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</si>
  <si>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</si>
  <si>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</si>
  <si>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</si>
  <si>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</si>
  <si>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</si>
  <si>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</si>
  <si>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</si>
  <si>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</si>
  <si>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</si>
  <si>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</si>
  <si>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</si>
  <si>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</si>
  <si>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</si>
  <si>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</si>
  <si>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</si>
  <si>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</si>
  <si>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</si>
  <si>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</si>
  <si>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</si>
  <si>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</si>
  <si>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</si>
  <si>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</si>
  <si>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</si>
  <si>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</si>
  <si>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</si>
  <si>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</si>
  <si>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</si>
  <si>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</si>
  <si>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</si>
  <si>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</si>
  <si>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</si>
  <si>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</si>
  <si>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</si>
  <si>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</si>
  <si>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</si>
  <si>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</si>
  <si>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</si>
  <si>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</si>
  <si>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</si>
  <si>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</si>
  <si>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</si>
  <si>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</si>
  <si>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</si>
  <si>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</si>
  <si>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</si>
  <si>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</si>
  <si>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</si>
  <si>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</si>
  <si>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</si>
  <si>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</si>
  <si>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</si>
  <si>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</si>
  <si>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</si>
  <si>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</si>
  <si>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</si>
  <si>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</si>
  <si>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</si>
  <si>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</si>
  <si>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</si>
  <si>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</si>
  <si>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</si>
  <si>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</si>
  <si>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</si>
  <si>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</si>
  <si>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</si>
  <si>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</si>
  <si>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</si>
  <si>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</si>
  <si>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</si>
  <si>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</si>
  <si>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</si>
  <si>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</si>
  <si>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</si>
  <si>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</si>
  <si>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</si>
  <si>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</si>
  <si>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</si>
  <si>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</si>
  <si>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</si>
  <si>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</si>
  <si>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</si>
  <si>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</si>
  <si>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</si>
  <si>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</si>
  <si>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</si>
  <si>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</si>
  <si>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</si>
  <si>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</si>
  <si>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</si>
  <si>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</si>
  <si>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</si>
  <si>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</si>
  <si>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</si>
  <si>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</si>
  <si>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</si>
  <si>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</si>
  <si>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</si>
  <si>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</si>
  <si>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</si>
  <si>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</si>
  <si>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</si>
  <si>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</si>
  <si>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</si>
  <si>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</si>
  <si>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</si>
  <si>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</si>
  <si>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</si>
  <si>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</si>
  <si>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</si>
  <si>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</si>
  <si>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</si>
  <si>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</si>
  <si>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</si>
  <si>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</si>
  <si>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</si>
  <si>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</si>
  <si>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</si>
  <si>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</si>
  <si>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</si>
  <si>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</si>
  <si>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</si>
  <si>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</si>
  <si>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</si>
  <si>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</si>
  <si>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</si>
  <si>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</si>
  <si>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</si>
  <si>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</si>
  <si>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</si>
  <si>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</si>
  <si>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</si>
  <si>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</si>
  <si>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</si>
  <si>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</si>
  <si>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</si>
  <si>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</si>
  <si>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</si>
  <si>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</si>
  <si>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</si>
  <si>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</si>
  <si>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</si>
  <si>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</si>
  <si>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</si>
  <si>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</si>
  <si>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</si>
  <si>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</si>
  <si>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</si>
  <si>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</si>
  <si>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</si>
  <si>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</si>
  <si>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</si>
  <si>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</si>
  <si>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</si>
  <si>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</si>
  <si>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</si>
  <si>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</si>
  <si>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</si>
  <si>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</si>
  <si>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</si>
  <si>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</si>
  <si>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</si>
  <si>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</si>
  <si>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</si>
  <si>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</si>
  <si>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</si>
  <si>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</si>
  <si>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</si>
  <si>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</si>
  <si>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</si>
  <si>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</si>
  <si>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</si>
  <si>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</si>
  <si>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</si>
  <si>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</si>
  <si>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</si>
  <si>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</si>
  <si>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</si>
  <si>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</si>
  <si>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</si>
  <si>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</si>
  <si>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</si>
  <si>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</si>
  <si>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</si>
  <si>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</si>
  <si>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</si>
  <si>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</si>
  <si>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</si>
  <si>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</si>
  <si>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</si>
  <si>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</si>
  <si>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</si>
  <si>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</si>
  <si>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</si>
  <si>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</si>
  <si>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</si>
  <si>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</si>
  <si>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</si>
  <si>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</si>
  <si>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</si>
  <si>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</si>
  <si>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</si>
  <si>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</si>
  <si>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</si>
  <si>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</si>
  <si>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</si>
  <si>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</si>
  <si>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</si>
  <si>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</si>
  <si>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</si>
  <si>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</si>
  <si>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</si>
  <si>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</si>
  <si>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</si>
  <si>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</si>
  <si>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</si>
  <si>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</si>
  <si>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</si>
  <si>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</si>
  <si>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</si>
  <si>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</si>
  <si>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</si>
  <si>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</si>
  <si>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</si>
  <si>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</si>
  <si>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</si>
  <si>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</si>
  <si>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</si>
  <si>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</si>
  <si>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</si>
  <si>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</si>
  <si>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</si>
  <si>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</si>
  <si>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</si>
  <si>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</si>
  <si>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</si>
  <si>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</si>
  <si>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</si>
  <si>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</si>
  <si>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</si>
  <si>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</si>
  <si>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</si>
  <si>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</si>
  <si>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</si>
  <si>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</si>
  <si>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</si>
  <si>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</si>
  <si>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</si>
  <si>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</si>
  <si>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</si>
  <si>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</si>
  <si>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</si>
  <si>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</si>
  <si>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</si>
  <si>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</si>
  <si>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</si>
  <si>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</si>
  <si>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</si>
  <si>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</si>
  <si>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</si>
  <si>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</si>
  <si>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</si>
  <si>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</si>
  <si>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</si>
  <si>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</si>
  <si>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</si>
  <si>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</si>
  <si>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</si>
  <si>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</si>
  <si>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</si>
  <si>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</si>
  <si>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</si>
  <si>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</si>
  <si>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</si>
  <si>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</si>
  <si>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</si>
  <si>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</si>
  <si>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</si>
  <si>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</si>
  <si>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</si>
  <si>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</si>
  <si>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</si>
  <si>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</si>
  <si>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</si>
  <si>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</si>
  <si>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</si>
  <si>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</si>
  <si>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</si>
  <si>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</si>
  <si>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</si>
  <si>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</si>
  <si>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</si>
  <si>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</si>
  <si>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</si>
  <si>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</si>
  <si>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</si>
  <si>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</si>
  <si>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</si>
  <si>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</si>
  <si>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</si>
  <si>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</si>
  <si>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</si>
  <si>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</si>
  <si>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</si>
  <si>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</si>
  <si>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</si>
  <si>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</si>
  <si>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</si>
  <si>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</si>
  <si>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</si>
  <si>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</si>
  <si>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</si>
  <si>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</si>
  <si>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</si>
  <si>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</si>
  <si>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</si>
  <si>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</si>
  <si>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</si>
  <si>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</si>
  <si>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</si>
  <si>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</si>
  <si>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</si>
  <si>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</si>
  <si>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</si>
  <si>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</si>
  <si>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</si>
  <si>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</si>
  <si>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</si>
  <si>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</si>
  <si>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</si>
  <si>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</si>
  <si>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</si>
  <si>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</si>
  <si>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</si>
  <si>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</si>
  <si>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</si>
  <si>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</si>
  <si>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</si>
  <si>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</si>
  <si>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</si>
  <si>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</si>
  <si>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</si>
  <si>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</si>
  <si>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</si>
  <si>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</si>
  <si>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</si>
  <si>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</si>
  <si>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</si>
  <si>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</si>
  <si>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</si>
  <si>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</si>
  <si>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</si>
  <si>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</si>
  <si>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</si>
  <si>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</si>
  <si>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</si>
  <si>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</si>
  <si>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</si>
  <si>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</si>
  <si>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</si>
  <si>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</si>
  <si>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</si>
  <si>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</si>
  <si>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</si>
  <si>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</si>
  <si>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</si>
  <si>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</si>
  <si>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</si>
  <si>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</si>
  <si>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</si>
  <si>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</si>
  <si>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</si>
  <si>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</si>
  <si>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</si>
  <si>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</si>
  <si>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</si>
  <si>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</si>
  <si>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</si>
  <si>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</si>
  <si>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</si>
  <si>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</si>
  <si>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</si>
  <si>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</si>
  <si>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</si>
  <si>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</si>
  <si>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</si>
  <si>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</si>
  <si>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</si>
  <si>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</si>
  <si>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</si>
  <si>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</si>
  <si>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</si>
  <si>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</si>
  <si>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</si>
  <si>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</si>
  <si>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</si>
  <si>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</si>
  <si>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</si>
  <si>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</si>
  <si>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</si>
  <si>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</si>
  <si>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</si>
  <si>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</si>
  <si>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</si>
  <si>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</si>
  <si>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</si>
  <si>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</si>
  <si>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</si>
  <si>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</si>
  <si>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</si>
  <si>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</si>
  <si>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</si>
  <si>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</si>
  <si>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</si>
  <si>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</si>
  <si>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</si>
  <si>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</si>
  <si>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</si>
  <si>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</si>
  <si>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</si>
  <si>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</si>
  <si>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</si>
  <si>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</si>
  <si>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</si>
  <si>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</si>
  <si>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</si>
  <si>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</si>
  <si>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</si>
  <si>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</si>
  <si>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</si>
  <si>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</si>
  <si>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</si>
  <si>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</si>
  <si>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</si>
  <si>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</si>
  <si>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</si>
  <si>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</si>
  <si>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</si>
  <si>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</si>
  <si>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</si>
  <si>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</si>
  <si>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</si>
  <si>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</si>
  <si>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</si>
  <si>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</si>
  <si>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</si>
  <si>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</si>
  <si>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</si>
  <si>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</si>
  <si>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</si>
  <si>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</si>
  <si>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</si>
  <si>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</si>
  <si>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</si>
  <si>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</si>
  <si>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</si>
  <si>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</si>
  <si>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</si>
  <si>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</si>
  <si>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</si>
  <si>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</si>
  <si>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</si>
  <si>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</si>
  <si>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</si>
  <si>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</si>
  <si>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</si>
  <si>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</si>
  <si>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</si>
  <si>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</si>
  <si>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</si>
  <si>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</si>
  <si>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</si>
  <si>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</si>
  <si>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</si>
  <si>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</si>
  <si>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</si>
  <si>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</si>
  <si>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</si>
  <si>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</si>
  <si>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</si>
  <si>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</si>
  <si>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</si>
  <si>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</si>
  <si>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</si>
  <si>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</si>
  <si>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</si>
  <si>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</si>
  <si>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</si>
  <si>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</si>
  <si>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</si>
  <si>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</si>
  <si>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</si>
  <si>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</si>
  <si>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</si>
  <si>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</si>
  <si>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</si>
  <si>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</si>
  <si>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</si>
  <si>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</si>
  <si>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</si>
  <si>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</si>
  <si>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</si>
  <si>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</si>
  <si>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</si>
  <si>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</si>
  <si>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</si>
  <si>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</si>
  <si>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</si>
  <si>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</si>
  <si>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</si>
  <si>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</si>
  <si>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</si>
  <si>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</si>
  <si>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</si>
  <si>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</si>
  <si>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</si>
  <si>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</si>
  <si>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</si>
  <si>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</si>
  <si>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</si>
  <si>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</si>
  <si>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</si>
  <si>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</si>
  <si>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</si>
  <si>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</si>
  <si>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</si>
  <si>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</si>
  <si>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</si>
  <si>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</si>
  <si>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</si>
  <si>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</si>
  <si>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</si>
  <si>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</si>
  <si>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</si>
  <si>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</si>
  <si>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</si>
  <si>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</si>
  <si>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</si>
  <si>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</si>
  <si>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</si>
  <si>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</si>
  <si>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</si>
  <si>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</si>
  <si>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</si>
  <si>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</si>
  <si>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</si>
  <si>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</si>
  <si>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</si>
  <si>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</si>
  <si>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</si>
  <si>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</si>
  <si>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</si>
  <si>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</si>
  <si>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</si>
  <si>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</si>
  <si>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</si>
  <si>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</si>
  <si>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</si>
  <si>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</si>
  <si>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</si>
  <si>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</si>
  <si>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</si>
  <si>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</si>
  <si>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</si>
  <si>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</si>
  <si>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</si>
  <si>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</si>
  <si>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</si>
  <si>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</si>
  <si>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</si>
  <si>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</si>
  <si>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</si>
  <si>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</si>
  <si>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</si>
  <si>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</si>
  <si>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</si>
  <si>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</si>
  <si>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</si>
  <si>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</si>
  <si>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</si>
  <si>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</si>
  <si>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</si>
  <si>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</si>
  <si>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</si>
  <si>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</si>
  <si>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</si>
  <si>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</si>
  <si>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</si>
  <si>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</si>
  <si>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</si>
  <si>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</si>
  <si>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</si>
  <si>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</si>
  <si>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</si>
  <si>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</si>
  <si>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</si>
  <si>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</si>
  <si>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</si>
  <si>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</si>
  <si>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</si>
  <si>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</si>
  <si>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</si>
  <si>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</si>
  <si>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</si>
  <si>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</si>
  <si>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</si>
  <si>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</si>
  <si>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</si>
  <si>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</si>
  <si>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</si>
  <si>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</si>
  <si>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</si>
  <si>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</si>
  <si>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</si>
  <si>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</si>
  <si>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</si>
  <si>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</si>
  <si>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</si>
  <si>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</si>
  <si>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</si>
  <si>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</si>
  <si>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</si>
  <si>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</si>
  <si>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</si>
  <si>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</si>
  <si>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</si>
  <si>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</si>
  <si>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</si>
  <si>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</si>
  <si>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</si>
  <si>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</si>
  <si>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</si>
  <si>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</si>
  <si>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</si>
  <si>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</si>
  <si>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</si>
  <si>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</si>
  <si>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</si>
  <si>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</si>
  <si>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</si>
  <si>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</si>
  <si>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</si>
  <si>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</si>
  <si>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</si>
  <si>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</si>
  <si>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</si>
  <si>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</si>
  <si>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</si>
  <si>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</si>
  <si>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</si>
  <si>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</si>
  <si>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</si>
  <si>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</si>
  <si>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</si>
  <si>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</si>
  <si>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</si>
  <si>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</si>
  <si>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</si>
  <si>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</si>
  <si>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</si>
  <si>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</si>
  <si>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</si>
  <si>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</si>
  <si>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</si>
  <si>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</si>
  <si>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</si>
  <si>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</si>
  <si>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</si>
  <si>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</si>
  <si>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</si>
  <si>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</si>
  <si>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</si>
  <si>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</si>
  <si>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</si>
  <si>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</si>
  <si>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</si>
  <si>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</si>
  <si>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</si>
  <si>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</si>
  <si>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</si>
  <si>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</si>
  <si>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</si>
  <si>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</si>
  <si>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</si>
  <si>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</si>
  <si>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</si>
  <si>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</si>
  <si>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</si>
  <si>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</si>
  <si>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</si>
  <si>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</si>
  <si>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</si>
  <si>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</si>
  <si>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</si>
  <si>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</si>
  <si>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</si>
  <si>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</si>
  <si>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</si>
  <si>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</si>
  <si>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</si>
  <si>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</si>
  <si>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</si>
  <si>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</si>
  <si>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</si>
  <si>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</si>
  <si>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</si>
  <si>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</si>
  <si>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</si>
  <si>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</si>
  <si>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</si>
  <si>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</si>
  <si>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</si>
  <si>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</si>
  <si>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</si>
  <si>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</si>
  <si>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</si>
  <si>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</si>
  <si>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</si>
  <si>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</si>
  <si>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</si>
  <si>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</si>
  <si>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</si>
  <si>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</si>
  <si>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</si>
  <si>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</si>
  <si>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</si>
  <si>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</si>
  <si>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</si>
  <si>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</si>
  <si>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</si>
  <si>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</si>
  <si>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</si>
  <si>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</si>
  <si>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</si>
  <si>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</si>
  <si>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</si>
  <si>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</si>
  <si>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</si>
  <si>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</si>
  <si>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</si>
  <si>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</si>
  <si>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</si>
  <si>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</si>
  <si>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</si>
  <si>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</si>
  <si>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</si>
  <si>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</si>
  <si>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</si>
  <si>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</si>
  <si>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</si>
  <si>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</si>
  <si>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</si>
  <si>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</si>
  <si>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</si>
  <si>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</si>
  <si>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</si>
  <si>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</si>
  <si>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</si>
  <si>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</si>
  <si>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</si>
  <si>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</si>
  <si>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</si>
  <si>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</si>
  <si>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</si>
  <si>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</si>
  <si>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</si>
  <si>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</si>
  <si>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</si>
  <si>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</si>
  <si>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</si>
  <si>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</si>
  <si>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</si>
  <si>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</si>
  <si>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</si>
  <si>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</si>
  <si>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</si>
  <si>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</si>
  <si>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</si>
  <si>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</si>
  <si>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</si>
  <si>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</si>
  <si>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</si>
  <si>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</si>
  <si>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</si>
  <si>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</si>
  <si>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</si>
  <si>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</si>
  <si>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</si>
  <si>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</si>
  <si>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</si>
  <si>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</si>
  <si>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</si>
  <si>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</si>
  <si>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</si>
  <si>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</si>
  <si>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</si>
  <si>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</si>
  <si>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</si>
  <si>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</si>
  <si>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</si>
  <si>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</si>
  <si>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</si>
  <si>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</si>
  <si>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</si>
  <si>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</si>
  <si>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</si>
  <si>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</si>
  <si>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</si>
  <si>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</si>
  <si>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</si>
  <si>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</si>
  <si>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</si>
  <si>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</si>
  <si>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</si>
  <si>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</si>
  <si>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</si>
  <si>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</si>
  <si>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</si>
  <si>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</si>
  <si>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</si>
  <si>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</si>
  <si>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</si>
  <si>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</si>
  <si>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</si>
  <si>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</si>
  <si>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</si>
  <si>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</si>
  <si>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</si>
  <si>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</si>
  <si>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</si>
  <si>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</si>
  <si>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</si>
  <si>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</si>
  <si>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</si>
  <si>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</si>
  <si>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</si>
  <si>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</si>
  <si>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</si>
  <si>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</si>
  <si>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</si>
  <si>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</si>
  <si>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</si>
  <si>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</si>
  <si>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</si>
  <si>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</si>
  <si>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</si>
  <si>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</si>
  <si>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</si>
  <si>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</si>
  <si>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</si>
  <si>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</si>
  <si>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</si>
  <si>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</si>
  <si>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</si>
  <si>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</si>
  <si>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</si>
  <si>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</si>
  <si>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</si>
  <si>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</si>
  <si>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</si>
  <si>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</si>
  <si>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</si>
  <si>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</si>
  <si>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</si>
  <si>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</si>
  <si>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</si>
  <si>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</si>
  <si>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</si>
  <si>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</si>
  <si>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</si>
  <si>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</si>
  <si>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</si>
  <si>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</si>
  <si>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</si>
  <si>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</si>
  <si>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</si>
  <si>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</si>
  <si>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</si>
  <si>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</si>
  <si>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</si>
  <si>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</si>
  <si>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</si>
  <si>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</si>
  <si>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</si>
  <si>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</si>
  <si>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</si>
  <si>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</si>
  <si>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</si>
  <si>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</si>
  <si>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</si>
  <si>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</si>
  <si>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</si>
  <si>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</si>
  <si>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</si>
  <si>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</si>
  <si>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</si>
  <si>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</si>
  <si>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</si>
  <si>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</si>
  <si>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</si>
  <si>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</si>
  <si>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</si>
  <si>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</si>
  <si>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</si>
  <si>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</si>
  <si>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</si>
  <si>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</si>
  <si>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</si>
  <si>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</si>
  <si>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</si>
  <si>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</si>
  <si>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</si>
  <si>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</si>
  <si>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</si>
  <si>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</si>
  <si>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</si>
  <si>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</si>
  <si>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</si>
  <si>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</si>
  <si>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</si>
  <si>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</si>
  <si>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</si>
  <si>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</si>
  <si>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</si>
  <si>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</si>
  <si>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</si>
  <si>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</si>
  <si>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</si>
  <si>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</si>
  <si>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</si>
  <si>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</si>
  <si>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</si>
  <si>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</si>
  <si>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</si>
  <si>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</si>
  <si>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</si>
  <si>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</si>
  <si>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</si>
  <si>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</si>
  <si>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</si>
  <si>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</si>
  <si>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</si>
  <si>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</si>
  <si>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</si>
  <si>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</si>
  <si>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</si>
  <si>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</si>
  <si>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</si>
  <si>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</si>
  <si>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</si>
  <si>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</si>
  <si>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</si>
  <si>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</si>
  <si>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</si>
  <si>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</si>
  <si>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</si>
  <si>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</si>
  <si>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</si>
  <si>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</si>
  <si>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</si>
  <si>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</si>
  <si>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</si>
  <si>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</si>
  <si>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</si>
  <si>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</si>
  <si>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</si>
  <si>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</si>
  <si>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</si>
  <si>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</si>
  <si>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</si>
  <si>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</si>
  <si>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</si>
  <si>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</si>
  <si>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</si>
  <si>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</si>
  <si>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</si>
  <si>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</si>
  <si>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</si>
  <si>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</si>
  <si>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</si>
  <si>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</si>
  <si>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</si>
  <si>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</si>
  <si>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</si>
  <si>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</si>
  <si>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</si>
  <si>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</si>
  <si>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</si>
  <si>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</si>
  <si>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</si>
  <si>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</si>
  <si>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</si>
  <si>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</si>
  <si>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</si>
  <si>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</si>
  <si>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</si>
  <si>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</si>
  <si>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</si>
  <si>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</si>
  <si>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</si>
  <si>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</si>
  <si>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</si>
  <si>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</si>
  <si>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</si>
  <si>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</si>
  <si>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</si>
  <si>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</si>
  <si>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</si>
  <si>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</si>
  <si>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</si>
  <si>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</si>
  <si>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</si>
  <si>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</si>
  <si>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</si>
  <si>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</si>
  <si>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</si>
  <si>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</si>
  <si>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</si>
  <si>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</si>
  <si>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</si>
  <si>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</si>
  <si>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</si>
  <si>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</si>
  <si>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</si>
  <si>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</si>
  <si>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</si>
  <si>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</si>
  <si>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</si>
  <si>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</si>
  <si>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</si>
  <si>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</si>
  <si>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</si>
  <si>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</si>
  <si>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</si>
  <si>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</si>
  <si>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</si>
  <si>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</si>
  <si>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</si>
  <si>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</si>
  <si>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</si>
  <si>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</si>
  <si>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</si>
  <si>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</si>
  <si>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</si>
  <si>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</si>
  <si>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</si>
  <si>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</si>
  <si>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</si>
  <si>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</si>
  <si>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</si>
  <si>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</si>
  <si>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</si>
  <si>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</si>
  <si>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</si>
  <si>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</si>
  <si>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</si>
  <si>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</si>
  <si>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</si>
  <si>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</si>
  <si>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</si>
  <si>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</si>
  <si>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</si>
  <si>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</si>
  <si>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</si>
  <si>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</si>
  <si>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</si>
  <si>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</si>
  <si>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</si>
  <si>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</si>
  <si>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</si>
  <si>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</si>
  <si>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</si>
  <si>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</si>
  <si>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</si>
  <si>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</si>
  <si>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</si>
  <si>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</si>
  <si>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</si>
  <si>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</si>
  <si>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</si>
  <si>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</si>
  <si>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</si>
  <si>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</si>
  <si>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</si>
  <si>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</si>
  <si>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</si>
  <si>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</si>
  <si>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</si>
  <si>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</si>
  <si>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</si>
  <si>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</si>
  <si>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</si>
  <si>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</si>
  <si>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</si>
  <si>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</si>
  <si>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</si>
  <si>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</si>
  <si>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</si>
  <si>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</si>
  <si>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</si>
  <si>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</si>
  <si>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</si>
  <si>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</si>
  <si>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</si>
  <si>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</si>
  <si>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</si>
  <si>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</si>
  <si>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</si>
  <si>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</si>
  <si>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</si>
  <si>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</si>
  <si>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</si>
  <si>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</si>
  <si>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</si>
  <si>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</si>
  <si>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</si>
  <si>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</si>
  <si>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</si>
  <si>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</si>
  <si>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</si>
  <si>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</si>
  <si>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</si>
  <si>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</si>
  <si>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</si>
  <si>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</si>
  <si>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</si>
  <si>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</si>
  <si>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</si>
  <si>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</si>
  <si>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</si>
  <si>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</si>
  <si>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</si>
  <si>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</si>
  <si>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</si>
  <si>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</si>
  <si>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</si>
  <si>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</si>
  <si>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</si>
  <si>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</si>
  <si>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</si>
  <si>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</si>
  <si>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</si>
  <si>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</si>
  <si>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</si>
  <si>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</si>
  <si>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</si>
  <si>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</si>
  <si>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</si>
  <si>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</si>
  <si>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</si>
  <si>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</si>
  <si>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</si>
  <si>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</si>
  <si>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</si>
  <si>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</si>
  <si>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</si>
  <si>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</si>
  <si>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</si>
  <si>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</si>
  <si>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</si>
  <si>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</si>
  <si>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</si>
  <si>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</si>
  <si>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</si>
  <si>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</si>
  <si>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</si>
  <si>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</si>
  <si>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</si>
  <si>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</si>
  <si>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</si>
  <si>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</si>
  <si>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</si>
  <si>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</si>
  <si>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</si>
  <si>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</si>
  <si>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</si>
  <si>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</si>
  <si>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</si>
  <si>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</si>
  <si>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</si>
  <si>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</si>
  <si>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</si>
  <si>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</si>
  <si>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</si>
  <si>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</si>
  <si>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</si>
  <si>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</si>
  <si>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</si>
  <si>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</si>
  <si>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</si>
  <si>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</si>
  <si>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</si>
  <si>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</si>
  <si>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</si>
  <si>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</si>
  <si>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</si>
  <si>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</si>
  <si>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</si>
  <si>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</si>
  <si>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</si>
  <si>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</si>
  <si>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</si>
  <si>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</si>
  <si>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</si>
  <si>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</si>
  <si>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</si>
  <si>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</si>
  <si>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</si>
  <si>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</si>
  <si>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</si>
  <si>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</si>
  <si>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</si>
  <si>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</si>
  <si>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</si>
  <si>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</si>
  <si>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</si>
  <si>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</si>
  <si>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</si>
  <si>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</si>
  <si>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</si>
  <si>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</si>
  <si>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</si>
  <si>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</si>
  <si>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</si>
  <si>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</si>
  <si>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</si>
  <si>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</si>
  <si>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</si>
  <si>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</si>
  <si>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</si>
  <si>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</si>
  <si>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</si>
  <si>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</si>
  <si>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</si>
  <si>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</si>
  <si>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</si>
  <si>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</si>
  <si>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</si>
  <si>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</si>
  <si>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</si>
  <si>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</si>
  <si>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</si>
  <si>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</si>
  <si>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</si>
  <si>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</si>
  <si>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</si>
  <si>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</si>
  <si>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</si>
  <si>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</si>
  <si>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</si>
  <si>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</si>
  <si>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</si>
  <si>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</si>
  <si>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</si>
  <si>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</si>
  <si>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</si>
  <si>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</si>
  <si>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</si>
  <si>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</si>
  <si>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</si>
  <si>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</si>
  <si>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</si>
  <si>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</si>
  <si>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</si>
  <si>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</si>
  <si>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</si>
  <si>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</si>
  <si>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</si>
  <si>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</si>
  <si>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</si>
  <si>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</si>
  <si>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</si>
  <si>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</si>
  <si>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</si>
  <si>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</si>
  <si>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</si>
  <si>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</si>
  <si>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</si>
  <si>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</si>
  <si>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</si>
  <si>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</si>
  <si>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</si>
  <si>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</si>
  <si>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</si>
  <si>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</si>
  <si>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</si>
  <si>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</si>
  <si>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</si>
  <si>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</si>
  <si>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</si>
  <si>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</si>
  <si>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</si>
  <si>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</si>
  <si>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</si>
  <si>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</si>
  <si>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</si>
  <si>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</si>
  <si>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</si>
  <si>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</si>
  <si>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</si>
  <si>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</si>
  <si>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</si>
  <si>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</si>
  <si>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</si>
  <si>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</si>
  <si>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</si>
  <si>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</si>
  <si>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</si>
  <si>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</si>
  <si>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</si>
  <si>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</si>
  <si>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</si>
  <si>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</si>
  <si>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</si>
  <si>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</si>
  <si>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</si>
  <si>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</si>
  <si>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</si>
  <si>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</si>
  <si>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</si>
  <si>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</si>
  <si>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</si>
  <si>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</si>
  <si>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</si>
  <si>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</si>
  <si>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</si>
  <si>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</si>
  <si>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</si>
  <si>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</si>
  <si>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</si>
  <si>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</si>
  <si>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</si>
  <si>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</si>
  <si>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</si>
  <si>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</si>
  <si>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</si>
  <si>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</si>
  <si>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</si>
  <si>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</si>
  <si>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</si>
  <si>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</si>
  <si>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</si>
  <si>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</si>
  <si>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</si>
  <si>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</si>
  <si>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</si>
  <si>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</si>
  <si>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</si>
  <si>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</si>
  <si>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</si>
  <si>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</si>
  <si>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</si>
  <si>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</si>
  <si>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</si>
  <si>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</si>
  <si>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</si>
  <si>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</si>
  <si>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</si>
  <si>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</si>
  <si>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</si>
  <si>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</si>
  <si>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</si>
  <si>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</si>
  <si>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</si>
  <si>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</si>
  <si>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</si>
  <si>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</si>
  <si>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</si>
  <si>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</si>
  <si>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</si>
  <si>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</si>
  <si>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</si>
  <si>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</si>
  <si>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</si>
  <si>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</si>
  <si>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</si>
  <si>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</si>
  <si>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</si>
  <si>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</si>
  <si>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</si>
  <si>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</si>
  <si>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</si>
  <si>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</si>
  <si>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</si>
  <si>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</si>
  <si>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</si>
  <si>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</si>
  <si>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</si>
  <si>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</si>
  <si>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</si>
  <si>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</si>
  <si>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</si>
  <si>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</si>
  <si>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</si>
  <si>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</si>
  <si>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</si>
  <si>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</si>
  <si>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</si>
  <si>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</si>
  <si>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</si>
  <si>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</si>
  <si>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</si>
  <si>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</si>
  <si>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</si>
  <si>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</si>
  <si>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</si>
  <si>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</si>
  <si>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</si>
  <si>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</si>
  <si>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</si>
  <si>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</si>
  <si>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</si>
  <si>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</si>
  <si>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</si>
  <si>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</si>
  <si>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</si>
  <si>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</si>
  <si>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</si>
  <si>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</si>
  <si>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</si>
  <si>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</si>
  <si>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</si>
  <si>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</si>
  <si>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</si>
  <si>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</si>
  <si>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</si>
  <si>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</si>
  <si>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</si>
  <si>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</si>
  <si>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</si>
  <si>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</si>
  <si>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</si>
  <si>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</si>
  <si>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</si>
  <si>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</si>
  <si>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</si>
  <si>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</si>
  <si>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</si>
  <si>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</si>
  <si>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</si>
  <si>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</si>
  <si>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</si>
  <si>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</si>
  <si>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</si>
  <si>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</si>
  <si>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</si>
  <si>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</si>
  <si>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</si>
  <si>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</si>
  <si>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</si>
  <si>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</si>
  <si>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</si>
  <si>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</si>
  <si>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</si>
  <si>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</si>
  <si>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</si>
  <si>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</si>
  <si>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</si>
  <si>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</si>
  <si>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</si>
  <si>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</si>
  <si>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</si>
  <si>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</si>
  <si>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</si>
  <si>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</si>
  <si>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</si>
  <si>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</si>
  <si>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</si>
  <si>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</si>
  <si>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</si>
  <si>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</si>
  <si>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</si>
  <si>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</si>
  <si>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</si>
  <si>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</si>
  <si>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</si>
  <si>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</si>
  <si>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</si>
  <si>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</si>
  <si>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</si>
  <si>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</si>
  <si>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</si>
  <si>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</si>
  <si>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</si>
  <si>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</si>
  <si>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</si>
  <si>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</si>
  <si>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</si>
  <si>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</si>
  <si>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</si>
  <si>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</si>
  <si>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</si>
  <si>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</si>
  <si>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</si>
  <si>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</si>
  <si>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</si>
  <si>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</si>
  <si>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</si>
  <si>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</si>
  <si>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</si>
  <si>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</si>
  <si>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</si>
  <si>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</si>
  <si>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</si>
  <si>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</si>
  <si>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</si>
  <si>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</si>
  <si>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</si>
  <si>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</si>
  <si>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</si>
  <si>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</si>
  <si>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</si>
  <si>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</si>
  <si>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</si>
  <si>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</si>
  <si>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</si>
  <si>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</si>
  <si>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</si>
  <si>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</si>
  <si>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</si>
  <si>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</si>
  <si>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</si>
  <si>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</si>
  <si>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</si>
  <si>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</si>
  <si>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</si>
  <si>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</si>
  <si>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</si>
  <si>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</si>
  <si>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</si>
  <si>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</si>
  <si>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</si>
  <si>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</si>
  <si>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</si>
  <si>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</si>
  <si>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</si>
  <si>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</si>
  <si>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</si>
  <si>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</si>
  <si>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</si>
  <si>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</si>
  <si>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</si>
  <si>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</si>
  <si>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</si>
  <si>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</si>
  <si>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</si>
  <si>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</si>
  <si>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</si>
  <si>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</si>
  <si>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</si>
  <si>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</si>
  <si>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</si>
  <si>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</si>
  <si>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</si>
  <si>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</si>
  <si>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</si>
  <si>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</si>
  <si>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</si>
  <si>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</si>
  <si>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</si>
  <si>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</si>
  <si>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</si>
  <si>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</si>
  <si>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</si>
  <si>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</si>
  <si>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</si>
  <si>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</si>
  <si>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</si>
  <si>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</si>
  <si>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</si>
  <si>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</si>
  <si>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</si>
  <si>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</si>
  <si>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</si>
  <si>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</si>
  <si>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</si>
  <si>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</si>
  <si>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</si>
  <si>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</si>
  <si>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</si>
  <si>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</si>
  <si>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</si>
  <si>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</si>
  <si>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</si>
  <si>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</si>
  <si>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</si>
  <si>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</si>
  <si>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</si>
  <si>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</si>
  <si>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</si>
  <si>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</si>
  <si>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</si>
  <si>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</si>
  <si>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</si>
  <si>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</si>
  <si>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</si>
  <si>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</si>
  <si>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</si>
  <si>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</si>
  <si>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</si>
  <si>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</si>
  <si>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</si>
  <si>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</si>
  <si>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</si>
  <si>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</si>
  <si>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</si>
  <si>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</si>
  <si>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</si>
  <si>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</si>
  <si>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</si>
  <si>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</si>
  <si>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</si>
  <si>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</si>
  <si>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</si>
  <si>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</si>
  <si>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</si>
  <si>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</si>
  <si>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</si>
  <si>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</si>
  <si>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</si>
  <si>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</si>
  <si>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</si>
  <si>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</si>
  <si>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</si>
  <si>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</si>
  <si>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</si>
  <si>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</si>
  <si>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</si>
  <si>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</si>
  <si>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</si>
  <si>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</si>
  <si>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</si>
  <si>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</si>
  <si>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</si>
  <si>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</si>
  <si>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</si>
  <si>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</si>
  <si>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</si>
  <si>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</si>
  <si>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</si>
  <si>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</si>
  <si>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</si>
  <si>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</si>
  <si>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</si>
  <si>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</si>
  <si>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</si>
  <si>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</si>
  <si>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</si>
  <si>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</si>
  <si>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</si>
  <si>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</si>
  <si>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</si>
  <si>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</si>
  <si>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</si>
  <si>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</si>
  <si>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</si>
  <si>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</si>
  <si>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</si>
  <si>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</si>
  <si>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</si>
  <si>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</si>
  <si>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</si>
  <si>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</si>
  <si>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</si>
  <si>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</si>
  <si>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</si>
  <si>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</si>
  <si>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</si>
  <si>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</si>
  <si>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</si>
  <si>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</si>
  <si>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</si>
  <si>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</si>
  <si>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</si>
  <si>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</si>
  <si>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</si>
  <si>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</si>
  <si>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</si>
  <si>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</si>
  <si>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</si>
  <si>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</si>
  <si>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</si>
  <si>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</si>
  <si>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</si>
  <si>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</si>
  <si>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</si>
  <si>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</si>
  <si>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</si>
  <si>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</si>
  <si>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</si>
  <si>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</si>
  <si>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</si>
  <si>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</si>
  <si>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</si>
  <si>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</si>
  <si>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</si>
  <si>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</si>
  <si>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</si>
  <si>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</si>
  <si>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</si>
  <si>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</si>
  <si>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</si>
  <si>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</si>
  <si>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</si>
  <si>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</si>
  <si>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</si>
  <si>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</si>
  <si>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</si>
  <si>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</si>
  <si>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</si>
  <si>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</si>
  <si>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</si>
  <si>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</si>
  <si>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</si>
  <si>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</si>
  <si>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</si>
  <si>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</si>
  <si>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</si>
  <si>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</si>
  <si>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</si>
  <si>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</si>
  <si>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</si>
  <si>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</si>
  <si>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</si>
  <si>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</si>
  <si>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</si>
  <si>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</si>
  <si>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</si>
  <si>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</si>
  <si>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</si>
  <si>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</si>
  <si>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</si>
  <si>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</si>
  <si>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</si>
  <si>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</si>
  <si>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</si>
  <si>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</si>
  <si>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</si>
  <si>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</si>
  <si>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</si>
  <si>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</si>
  <si>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</si>
  <si>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</si>
  <si>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</si>
  <si>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</si>
  <si>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</si>
  <si>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</si>
  <si>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</si>
  <si>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</si>
  <si>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</si>
  <si>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</si>
  <si>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</si>
  <si>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</si>
  <si>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</si>
  <si>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</si>
  <si>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</si>
  <si>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</si>
  <si>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</si>
  <si>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</si>
  <si>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</si>
  <si>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</si>
  <si>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</si>
  <si>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</si>
  <si>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</si>
  <si>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</si>
  <si>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</si>
  <si>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</si>
  <si>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</si>
  <si>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</si>
  <si>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</si>
  <si>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</si>
  <si>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</si>
  <si>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</si>
  <si>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</si>
  <si>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</si>
  <si>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</si>
  <si>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</si>
  <si>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</si>
  <si>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</si>
  <si>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</si>
  <si>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</si>
  <si>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</si>
  <si>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</si>
  <si>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</si>
  <si>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</si>
  <si>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</si>
  <si>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</si>
  <si>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</si>
  <si>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</si>
  <si>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</si>
  <si>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</si>
  <si>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</si>
  <si>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</si>
  <si>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</si>
  <si>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</si>
  <si>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</si>
  <si>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</si>
  <si>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</si>
  <si>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</si>
  <si>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</si>
  <si>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</si>
  <si>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</si>
  <si>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</si>
  <si>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</si>
  <si>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</si>
  <si>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</si>
  <si>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</si>
  <si>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</si>
  <si>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</si>
  <si>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</si>
  <si>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</si>
  <si>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</si>
  <si>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</si>
  <si>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</si>
  <si>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</si>
  <si>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</si>
  <si>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</si>
  <si>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</si>
  <si>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</si>
  <si>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</si>
  <si>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</si>
  <si>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</si>
  <si>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</si>
  <si>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</si>
  <si>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</si>
  <si>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</si>
  <si>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</si>
  <si>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</si>
  <si>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</si>
  <si>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</si>
  <si>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</si>
  <si>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</si>
  <si>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</si>
  <si>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</si>
  <si>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</si>
  <si>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</si>
  <si>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</si>
  <si>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</si>
  <si>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</si>
  <si>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</si>
  <si>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</si>
  <si>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</si>
  <si>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</si>
  <si>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</si>
  <si>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</si>
  <si>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</si>
  <si>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</si>
  <si>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</si>
  <si>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</si>
  <si>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</si>
  <si>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</si>
  <si>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</si>
  <si>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</si>
  <si>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</si>
  <si>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</si>
  <si>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</si>
  <si>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</si>
  <si>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</si>
  <si>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</si>
  <si>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</si>
  <si>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</si>
  <si>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</si>
  <si>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</si>
  <si>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</si>
  <si>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</si>
  <si>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</si>
  <si>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</si>
  <si>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</si>
  <si>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</si>
  <si>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</si>
  <si>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</si>
  <si>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</si>
  <si>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</si>
  <si>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</si>
  <si>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</si>
  <si>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</si>
  <si>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</si>
  <si>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</si>
  <si>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</si>
  <si>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</si>
  <si>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</si>
  <si>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</si>
  <si>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</si>
  <si>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</si>
  <si>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</si>
  <si>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</si>
  <si>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</si>
  <si>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</si>
  <si>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</si>
  <si>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</si>
  <si>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</si>
  <si>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</si>
  <si>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</si>
  <si>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</si>
  <si>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</si>
  <si>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</si>
  <si>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</si>
  <si>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</si>
  <si>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</si>
  <si>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</si>
  <si>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</si>
  <si>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</si>
  <si>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</si>
  <si>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</si>
  <si>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</si>
  <si>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</si>
  <si>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</si>
  <si>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</si>
  <si>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</si>
  <si>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</si>
  <si>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</si>
  <si>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</si>
  <si>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</si>
  <si>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</si>
  <si>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</si>
  <si>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</si>
  <si>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</si>
  <si>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</si>
  <si>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</si>
  <si>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</si>
  <si>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</si>
  <si>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</si>
  <si>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</si>
  <si>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</si>
  <si>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</si>
  <si>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</si>
  <si>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</si>
  <si>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</si>
  <si>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</si>
  <si>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</si>
  <si>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</si>
  <si>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</si>
  <si>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</si>
  <si>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</si>
  <si>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</si>
  <si>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</si>
  <si>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</si>
  <si>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</si>
  <si>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</si>
  <si>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</si>
  <si>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</si>
  <si>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</si>
  <si>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</si>
  <si>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</si>
  <si>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</si>
  <si>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</si>
  <si>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</si>
  <si>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</si>
  <si>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</si>
  <si>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</si>
  <si>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</si>
  <si>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</si>
  <si>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</si>
  <si>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</si>
  <si>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</si>
  <si>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</si>
  <si>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</si>
  <si>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</si>
  <si>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</si>
  <si>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</si>
  <si>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</si>
  <si>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</si>
  <si>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</si>
  <si>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</si>
  <si>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</si>
  <si>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</si>
  <si>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</si>
  <si>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</si>
  <si>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</si>
  <si>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</si>
  <si>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</si>
  <si>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</si>
  <si>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</si>
  <si>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</si>
  <si>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</si>
  <si>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</si>
  <si>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</si>
  <si>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</si>
  <si>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</si>
  <si>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</si>
  <si>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</si>
  <si>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</si>
  <si>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</si>
  <si>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</si>
  <si>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</si>
  <si>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</si>
  <si>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</si>
  <si>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</si>
  <si>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</si>
  <si>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</si>
  <si>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</si>
  <si>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</si>
  <si>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</si>
  <si>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</si>
  <si>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</si>
  <si>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</si>
  <si>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</si>
  <si>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</si>
  <si>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</si>
  <si>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</si>
  <si>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</si>
  <si>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</si>
  <si>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</si>
  <si>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</si>
  <si>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</si>
  <si>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</si>
  <si>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</si>
  <si>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</si>
  <si>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</si>
  <si>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</si>
  <si>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</si>
  <si>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</si>
  <si>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</si>
  <si>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</si>
  <si>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</si>
  <si>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</si>
  <si>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</si>
  <si>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</si>
  <si>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</si>
  <si>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</si>
  <si>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</si>
  <si>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</si>
  <si>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</si>
  <si>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</si>
  <si>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</si>
  <si>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</si>
  <si>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</si>
  <si>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</si>
  <si>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</si>
  <si>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</si>
  <si>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</si>
  <si>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</si>
  <si>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</si>
  <si>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</si>
  <si>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</si>
  <si>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</si>
  <si>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</si>
  <si>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</si>
  <si>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</si>
  <si>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</si>
  <si>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</si>
  <si>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</si>
  <si>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</si>
  <si>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</si>
  <si>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</si>
  <si>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</si>
  <si>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</si>
  <si>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</si>
  <si>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</si>
  <si>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</si>
  <si>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</si>
  <si>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</si>
  <si>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</si>
  <si>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</si>
  <si>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</si>
  <si>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</si>
  <si>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</si>
  <si>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</si>
  <si>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</si>
  <si>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</si>
  <si>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</si>
  <si>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</si>
  <si>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</si>
  <si>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</si>
  <si>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</si>
  <si>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</si>
  <si>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</si>
  <si>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</si>
  <si>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</si>
  <si>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</si>
  <si>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</si>
  <si>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</si>
  <si>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</si>
  <si>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</si>
  <si>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</si>
  <si>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</si>
  <si>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</si>
  <si>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</si>
  <si>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</si>
  <si>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</si>
  <si>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</si>
  <si>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</si>
  <si>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</si>
  <si>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</si>
  <si>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</si>
  <si>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</si>
  <si>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</si>
  <si>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</si>
  <si>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</si>
  <si>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</si>
  <si>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</si>
  <si>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</si>
  <si>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</si>
  <si>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</si>
  <si>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</si>
  <si>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</si>
  <si>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</si>
  <si>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</si>
  <si>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</si>
  <si>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</si>
  <si>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</si>
  <si>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</si>
  <si>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</si>
  <si>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</si>
  <si>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</si>
  <si>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</si>
  <si>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</si>
  <si>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</si>
  <si>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</si>
  <si>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</si>
  <si>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</si>
  <si>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</si>
  <si>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</si>
  <si>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</si>
  <si>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</si>
  <si>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</si>
  <si>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</si>
  <si>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</si>
  <si>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</si>
  <si>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</si>
  <si>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</si>
  <si>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</si>
  <si>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</si>
  <si>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</si>
  <si>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</si>
  <si>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</si>
  <si>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</si>
  <si>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</si>
  <si>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</si>
  <si>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</si>
  <si>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</si>
  <si>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</si>
  <si>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</si>
  <si>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</si>
  <si>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</si>
  <si>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</si>
  <si>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</si>
  <si>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</si>
  <si>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</si>
  <si>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</si>
  <si>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</si>
  <si>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</si>
  <si>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</si>
  <si>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</si>
  <si>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</si>
  <si>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</si>
  <si>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</si>
  <si>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</si>
  <si>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</si>
  <si>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</si>
  <si>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</si>
  <si>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</si>
  <si>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</si>
  <si>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</si>
  <si>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</si>
  <si>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</si>
  <si>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</si>
  <si>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</si>
  <si>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</si>
  <si>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</si>
  <si>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</si>
  <si>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</si>
  <si>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</si>
  <si>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</si>
  <si>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</si>
  <si>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</si>
  <si>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</si>
  <si>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</si>
  <si>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</si>
  <si>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</si>
  <si>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</si>
  <si>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</si>
  <si>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</si>
  <si>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</si>
  <si>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</si>
  <si>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</si>
  <si>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</si>
  <si>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</si>
  <si>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</si>
  <si>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</si>
  <si>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</si>
  <si>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</si>
  <si>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</si>
  <si>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</si>
  <si>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</si>
  <si>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</si>
  <si>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</si>
  <si>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</si>
  <si>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</si>
  <si>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</si>
  <si>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</si>
  <si>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</si>
  <si>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</si>
  <si>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</si>
  <si>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</si>
  <si>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</si>
  <si>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</si>
  <si>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</si>
  <si>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</si>
  <si>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</si>
  <si>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</si>
  <si>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</si>
  <si>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</si>
  <si>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</si>
  <si>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</si>
  <si>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</si>
  <si>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</si>
  <si>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</si>
  <si>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</si>
  <si>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</si>
  <si>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</si>
  <si>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</si>
  <si>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</si>
  <si>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</si>
  <si>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</si>
  <si>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</si>
  <si>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</si>
  <si>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</si>
  <si>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</si>
  <si>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</si>
  <si>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</si>
  <si>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</si>
  <si>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</si>
  <si>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</si>
  <si>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</si>
  <si>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</si>
  <si>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</si>
  <si>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</si>
  <si>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</si>
  <si>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</si>
  <si>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</si>
  <si>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</si>
  <si>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</si>
  <si>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</si>
  <si>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</si>
  <si>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</si>
  <si>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</si>
  <si>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</si>
  <si>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</si>
  <si>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</si>
  <si>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</si>
  <si>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</si>
  <si>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</si>
  <si>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</si>
  <si>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</si>
  <si>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</si>
  <si>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</si>
  <si>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</si>
  <si>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</si>
  <si>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</si>
  <si>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</si>
  <si>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</si>
  <si>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</si>
  <si>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</si>
  <si>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</si>
  <si>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</si>
  <si>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</si>
  <si>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</si>
  <si>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</si>
  <si>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</si>
  <si>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</si>
  <si>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</si>
  <si>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</si>
  <si>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</si>
  <si>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</si>
  <si>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</si>
  <si>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</si>
  <si>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</si>
  <si>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</si>
  <si>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</si>
  <si>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</si>
  <si>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</si>
  <si>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</si>
  <si>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</si>
  <si>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</si>
  <si>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</si>
  <si>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</si>
  <si>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</si>
  <si>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</si>
  <si>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</si>
  <si>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</si>
  <si>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</si>
  <si>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</si>
  <si>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</si>
  <si>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</si>
  <si>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</si>
  <si>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</si>
  <si>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</si>
  <si>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</si>
  <si>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</si>
  <si>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</si>
  <si>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</si>
  <si>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</si>
  <si>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</si>
  <si>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</si>
  <si>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</si>
  <si>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</si>
  <si>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</si>
  <si>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</si>
  <si>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</si>
  <si>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</si>
  <si>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</si>
  <si>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</si>
  <si>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</si>
  <si>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</si>
  <si>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</si>
  <si>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</si>
  <si>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</si>
  <si>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</si>
  <si>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</si>
  <si>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</si>
  <si>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</si>
  <si>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</si>
  <si>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</si>
  <si>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</si>
  <si>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</si>
  <si>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</si>
  <si>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</si>
  <si>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</si>
  <si>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</si>
  <si>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</si>
  <si>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</si>
  <si>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</si>
  <si>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</si>
  <si>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</si>
  <si>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</si>
  <si>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</si>
  <si>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</si>
  <si>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</si>
  <si>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</si>
  <si>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</si>
  <si>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</si>
  <si>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</si>
  <si>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</si>
  <si>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</si>
  <si>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</si>
  <si>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</si>
  <si>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</si>
  <si>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</si>
  <si>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</si>
  <si>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</si>
  <si>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</si>
  <si>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</si>
  <si>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</si>
  <si>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</si>
  <si>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</si>
  <si>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</si>
  <si>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</si>
  <si>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</si>
  <si>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</si>
  <si>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</si>
  <si>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</si>
  <si>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</si>
  <si>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</si>
  <si>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</si>
  <si>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</si>
  <si>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</si>
  <si>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</si>
  <si>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</si>
  <si>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</si>
  <si>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</si>
  <si>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</si>
  <si>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</si>
  <si>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</si>
  <si>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</si>
  <si>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</si>
  <si>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</si>
  <si>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</si>
  <si>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</si>
  <si>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</si>
  <si>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</si>
  <si>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</si>
  <si>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</si>
  <si>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</si>
  <si>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</si>
  <si>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</si>
  <si>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</si>
  <si>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</si>
  <si>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</si>
  <si>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</si>
  <si>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</si>
  <si>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</si>
  <si>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</si>
  <si>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</si>
  <si>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</si>
  <si>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</si>
  <si>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</si>
  <si>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</si>
  <si>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</si>
  <si>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</si>
  <si>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</si>
  <si>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</si>
  <si>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</si>
  <si>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</si>
  <si>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</si>
  <si>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</si>
  <si>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</si>
  <si>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</si>
  <si>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</si>
  <si>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</si>
  <si>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</si>
  <si>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</si>
  <si>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</si>
  <si>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</si>
  <si>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</si>
  <si>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</si>
  <si>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</si>
  <si>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</si>
  <si>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</si>
  <si>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</si>
  <si>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</si>
  <si>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</si>
  <si>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</si>
  <si>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</si>
  <si>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</si>
  <si>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</si>
  <si>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</si>
  <si>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</si>
  <si>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</si>
  <si>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</si>
  <si>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</si>
  <si>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</si>
  <si>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</si>
  <si>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</si>
  <si>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</si>
  <si>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</si>
  <si>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</si>
  <si>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</si>
  <si>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</si>
  <si>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</si>
  <si>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</si>
  <si>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</si>
  <si>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</si>
  <si>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</si>
  <si>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</si>
  <si>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</si>
  <si>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</si>
  <si>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</si>
  <si>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</si>
  <si>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</si>
  <si>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</si>
  <si>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</si>
  <si>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</si>
  <si>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</si>
  <si>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</si>
  <si>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</si>
  <si>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</si>
  <si>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</si>
  <si>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</si>
  <si>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</si>
  <si>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</si>
  <si>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</si>
  <si>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</si>
  <si>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</si>
  <si>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</si>
  <si>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</si>
  <si>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</si>
  <si>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</si>
  <si>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</si>
  <si>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</si>
  <si>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</si>
  <si>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</si>
  <si>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</si>
  <si>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</si>
  <si>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</si>
  <si>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</si>
  <si>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</si>
  <si>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</si>
  <si>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</si>
  <si>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</si>
  <si>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</si>
  <si>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</si>
  <si>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</si>
  <si>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</si>
  <si>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</si>
  <si>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</si>
  <si>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</si>
  <si>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</si>
  <si>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</si>
  <si>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</si>
  <si>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</si>
  <si>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</si>
  <si>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</si>
  <si>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</si>
  <si>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</si>
  <si>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</si>
  <si>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</si>
  <si>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</si>
  <si>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</si>
  <si>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</si>
  <si>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</si>
  <si>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</si>
  <si>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</si>
  <si>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</si>
  <si>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</si>
  <si>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</si>
  <si>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</si>
  <si>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</si>
  <si>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</si>
  <si>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</si>
  <si>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</si>
  <si>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</si>
  <si>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</si>
  <si>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</si>
  <si>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</si>
  <si>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</si>
  <si>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</si>
  <si>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</si>
  <si>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</si>
  <si>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</si>
  <si>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</si>
  <si>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</si>
  <si>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</si>
  <si>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</si>
  <si>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</si>
  <si>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</si>
  <si>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</si>
  <si>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</si>
  <si>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</si>
  <si>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</si>
  <si>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</si>
  <si>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</si>
  <si>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</si>
  <si>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</si>
  <si>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</si>
  <si>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</si>
  <si>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</si>
  <si>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</si>
  <si>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</si>
  <si>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</si>
  <si>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</si>
  <si>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</si>
  <si>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</si>
  <si>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</si>
  <si>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</si>
  <si>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</si>
  <si>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</si>
  <si>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</si>
  <si>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</si>
  <si>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</si>
  <si>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</si>
  <si>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</si>
  <si>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</si>
  <si>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</si>
  <si>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</si>
  <si>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</si>
  <si>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</si>
  <si>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</si>
  <si>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</si>
  <si>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</si>
  <si>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</si>
  <si>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</si>
  <si>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</si>
  <si>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</si>
  <si>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</si>
  <si>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</si>
  <si>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</si>
  <si>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</si>
  <si>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</si>
  <si>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</si>
  <si>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</si>
  <si>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</si>
  <si>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</si>
  <si>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</si>
  <si>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</si>
  <si>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</si>
  <si>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</si>
  <si>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</si>
  <si>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</si>
  <si>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</si>
  <si>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</si>
  <si>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</si>
  <si>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</si>
  <si>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</si>
  <si>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</si>
  <si>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</si>
  <si>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</si>
  <si>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</si>
  <si>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</si>
  <si>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</si>
  <si>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</si>
  <si>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</si>
  <si>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</si>
  <si>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</si>
  <si>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</si>
  <si>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</si>
  <si>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</si>
  <si>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</si>
  <si>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</si>
  <si>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</si>
  <si>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</si>
  <si>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</si>
  <si>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</si>
  <si>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</si>
  <si>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</si>
  <si>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</si>
  <si>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</si>
  <si>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</si>
  <si>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</si>
  <si>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</si>
  <si>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</si>
  <si>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</si>
  <si>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</si>
  <si>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</si>
  <si>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</si>
  <si>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</si>
  <si>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</si>
  <si>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</si>
  <si>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</si>
  <si>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</si>
  <si>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</si>
  <si>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</si>
  <si>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</si>
  <si>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</si>
  <si>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</si>
  <si>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</si>
  <si>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</si>
  <si>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</si>
  <si>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</si>
  <si>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</si>
  <si>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</si>
  <si>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</si>
  <si>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</si>
  <si>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</si>
  <si>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</si>
  <si>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</si>
  <si>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</si>
  <si>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</si>
  <si>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</si>
  <si>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</si>
  <si>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</si>
  <si>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</si>
  <si>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</si>
  <si>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</si>
  <si>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</si>
  <si>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</si>
  <si>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</si>
  <si>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</si>
  <si>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</si>
  <si>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</si>
  <si>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</si>
  <si>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</si>
  <si>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</si>
  <si>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</si>
  <si>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</si>
  <si>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</si>
  <si>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</si>
  <si>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</si>
  <si>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</si>
  <si>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</si>
  <si>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</si>
  <si>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</si>
  <si>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</si>
  <si>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</si>
  <si>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</si>
  <si>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</si>
  <si>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</si>
  <si>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</si>
  <si>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</si>
  <si>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</si>
  <si>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</si>
  <si>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</si>
  <si>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</si>
  <si>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</si>
  <si>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</si>
  <si>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</si>
  <si>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</si>
  <si>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</si>
  <si>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</si>
  <si>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</si>
  <si>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</si>
  <si>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</si>
  <si>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</si>
  <si>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</si>
  <si>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</si>
  <si>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</si>
  <si>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</si>
  <si>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</si>
  <si>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</si>
  <si>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</si>
  <si>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</si>
  <si>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</si>
  <si>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</si>
  <si>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</si>
  <si>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</si>
  <si>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</si>
  <si>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</si>
  <si>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</si>
  <si>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</si>
  <si>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</si>
  <si>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</si>
  <si>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</si>
  <si>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</si>
  <si>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</si>
  <si>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</si>
  <si>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</si>
  <si>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</si>
  <si>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</si>
  <si>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</si>
  <si>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</si>
  <si>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</si>
  <si>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</si>
  <si>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</si>
  <si>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</si>
  <si>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</si>
  <si>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</si>
  <si>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</si>
  <si>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</si>
  <si>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</si>
  <si>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</si>
  <si>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</si>
  <si>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</si>
  <si>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</si>
  <si>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</si>
  <si>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</si>
  <si>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</si>
  <si>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</si>
  <si>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</si>
  <si>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</si>
  <si>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</si>
  <si>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</si>
  <si>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</si>
  <si>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</si>
  <si>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</si>
  <si>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</si>
  <si>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</si>
  <si>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</si>
  <si>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</si>
  <si>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</si>
  <si>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</si>
  <si>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</si>
  <si>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</si>
  <si>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</si>
  <si>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</si>
  <si>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</si>
  <si>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</si>
  <si>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</si>
  <si>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</si>
  <si>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</si>
  <si>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</si>
  <si>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</si>
  <si>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</si>
  <si>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</si>
  <si>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</si>
  <si>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</si>
  <si>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</si>
  <si>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</si>
  <si>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</si>
  <si>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</si>
  <si>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</si>
  <si>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</si>
  <si>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</si>
  <si>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</si>
  <si>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</si>
  <si>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</si>
  <si>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</si>
  <si>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</si>
  <si>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</si>
  <si>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</si>
  <si>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</si>
  <si>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</si>
  <si>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</si>
  <si>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</si>
  <si>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</si>
  <si>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</si>
  <si>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</si>
  <si>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</si>
  <si>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</si>
  <si>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</si>
  <si>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</si>
  <si>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</si>
  <si>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</si>
  <si>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</si>
  <si>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</si>
  <si>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</si>
  <si>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</si>
  <si>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</si>
  <si>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</si>
  <si>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</si>
  <si>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</si>
  <si>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</si>
  <si>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</si>
  <si>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</si>
  <si>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</si>
  <si>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</si>
  <si>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</si>
  <si>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</si>
  <si>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</si>
  <si>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</si>
  <si>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</si>
  <si>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</si>
  <si>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</si>
  <si>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</si>
  <si>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</si>
  <si>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</si>
  <si>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</si>
  <si>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</si>
  <si>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</si>
  <si>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</si>
  <si>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</si>
  <si>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</si>
  <si>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</si>
  <si>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</si>
  <si>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</si>
  <si>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</si>
  <si>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</si>
  <si>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</si>
  <si>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</si>
  <si>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</si>
  <si>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</si>
  <si>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</si>
  <si>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</si>
  <si>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</si>
  <si>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</si>
  <si>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</si>
  <si>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</si>
  <si>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</si>
  <si>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</si>
  <si>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</si>
  <si>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</si>
  <si>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</si>
  <si>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</si>
  <si>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</si>
  <si>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</si>
  <si>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</si>
  <si>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</si>
  <si>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</si>
  <si>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</si>
  <si>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</si>
  <si>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</si>
  <si>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</si>
  <si>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</si>
  <si>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</si>
  <si>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</si>
  <si>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</si>
  <si>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</si>
  <si>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</si>
  <si>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</si>
  <si>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</si>
  <si>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</si>
  <si>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</si>
  <si>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</si>
  <si>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</si>
  <si>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</si>
  <si>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</si>
  <si>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</si>
  <si>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</si>
  <si>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</si>
  <si>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</si>
  <si>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</si>
  <si>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</si>
  <si>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</si>
  <si>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</si>
  <si>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</si>
  <si>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</si>
  <si>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</si>
  <si>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</si>
  <si>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</si>
  <si>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</si>
  <si>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</si>
  <si>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</si>
  <si>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</si>
  <si>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</si>
  <si>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</si>
  <si>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</si>
  <si>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</si>
  <si>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</si>
  <si>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</si>
  <si>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</si>
  <si>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</si>
  <si>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</si>
  <si>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</si>
  <si>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</si>
  <si>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</si>
  <si>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</si>
  <si>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</si>
  <si>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</si>
  <si>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</si>
  <si>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</si>
  <si>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</si>
  <si>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</si>
  <si>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</si>
  <si>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</si>
  <si>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</si>
  <si>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</si>
  <si>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</si>
  <si>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</si>
  <si>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</si>
  <si>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</si>
  <si>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</si>
  <si>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</si>
  <si>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</si>
  <si>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</si>
  <si>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</si>
  <si>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</si>
  <si>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</si>
  <si>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</si>
  <si>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</si>
  <si>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</si>
  <si>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</si>
  <si>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</si>
  <si>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</si>
  <si>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</si>
  <si>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</si>
  <si>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</si>
  <si>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</si>
  <si>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</si>
  <si>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</si>
  <si>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</si>
  <si>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</si>
  <si>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</si>
  <si>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</si>
  <si>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</si>
  <si>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</si>
  <si>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</si>
  <si>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</si>
  <si>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</si>
  <si>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</si>
  <si>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</si>
  <si>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</si>
  <si>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</si>
  <si>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</si>
  <si>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</si>
  <si>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</si>
  <si>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</si>
  <si>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</si>
  <si>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</si>
  <si>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</si>
  <si>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</si>
  <si>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</si>
  <si>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</si>
  <si>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</si>
  <si>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</si>
  <si>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</si>
  <si>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</si>
  <si>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</si>
  <si>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</si>
  <si>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</si>
  <si>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</si>
  <si>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</si>
  <si>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</si>
  <si>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</si>
  <si>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</si>
  <si>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</si>
  <si>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</si>
  <si>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</si>
  <si>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</si>
  <si>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</si>
  <si>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</si>
  <si>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</si>
  <si>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</si>
  <si>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</si>
  <si>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</si>
  <si>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</si>
  <si>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</si>
  <si>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</si>
  <si>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</si>
  <si>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</si>
  <si>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</si>
  <si>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</si>
  <si>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</si>
  <si>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</si>
  <si>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</si>
  <si>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</si>
  <si>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</si>
  <si>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</si>
  <si>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</si>
  <si>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</si>
  <si>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</si>
  <si>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</si>
  <si>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</si>
  <si>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</si>
  <si>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</si>
  <si>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</si>
  <si>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</si>
  <si>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</si>
  <si>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</si>
  <si>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</si>
  <si>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</si>
  <si>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</si>
  <si>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</si>
  <si>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</si>
  <si>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</si>
  <si>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</si>
  <si>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</si>
  <si>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</si>
  <si>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</si>
  <si>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</si>
  <si>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</si>
  <si>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</si>
  <si>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</si>
  <si>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</si>
  <si>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</si>
  <si>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</si>
  <si>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</si>
  <si>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</si>
  <si>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</si>
  <si>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</si>
  <si>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</si>
  <si>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</si>
  <si>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</si>
  <si>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</si>
  <si>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</si>
  <si>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</si>
  <si>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</si>
  <si>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</si>
  <si>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</si>
  <si>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</si>
  <si>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</si>
  <si>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</si>
  <si>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</si>
  <si>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</si>
  <si>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</si>
  <si>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</si>
  <si>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</si>
  <si>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</si>
  <si>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</si>
  <si>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</si>
  <si>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</si>
  <si>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</si>
  <si>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</si>
  <si>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</si>
  <si>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</si>
  <si>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</si>
  <si>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</si>
  <si>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</si>
  <si>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</si>
  <si>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</si>
  <si>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</si>
  <si>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</si>
  <si>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</si>
  <si>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</si>
  <si>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</si>
  <si>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</si>
  <si>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</si>
  <si>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</si>
  <si>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</si>
  <si>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</si>
  <si>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</si>
  <si>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</si>
  <si>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</si>
  <si>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</si>
  <si>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</si>
  <si>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</si>
  <si>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</si>
  <si>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</si>
  <si>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</si>
  <si>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</si>
  <si>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</si>
  <si>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</si>
  <si>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</si>
  <si>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</si>
  <si>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</si>
  <si>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</si>
  <si>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</si>
  <si>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</si>
  <si>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</si>
  <si>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</si>
  <si>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</si>
  <si>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</si>
  <si>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</si>
  <si>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</si>
  <si>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</si>
  <si>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</si>
  <si>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</si>
  <si>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</si>
  <si>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</si>
  <si>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</si>
  <si>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</si>
  <si>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</si>
  <si>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</si>
  <si>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</si>
  <si>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</si>
  <si>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</si>
  <si>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</si>
  <si>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</si>
  <si>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</si>
  <si>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</si>
  <si>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</si>
  <si>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</si>
  <si>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</si>
  <si>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</si>
  <si>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</si>
  <si>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</si>
  <si>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</si>
  <si>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</si>
  <si>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</si>
  <si>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</si>
  <si>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</si>
  <si>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</si>
  <si>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</si>
  <si>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</si>
  <si>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</si>
  <si>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</si>
  <si>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</si>
  <si>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</si>
  <si>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</si>
  <si>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</si>
  <si>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</si>
  <si>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</si>
  <si>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</si>
  <si>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</si>
  <si>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</si>
  <si>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</si>
  <si>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</si>
  <si>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</si>
  <si>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</si>
  <si>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</si>
  <si>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</si>
  <si>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</si>
  <si>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</si>
  <si>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</si>
  <si>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</si>
  <si>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</si>
  <si>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</si>
  <si>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</si>
  <si>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</si>
  <si>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</si>
  <si>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</si>
  <si>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</si>
  <si>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</si>
  <si>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</si>
  <si>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</si>
  <si>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</si>
  <si>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</si>
  <si>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</si>
  <si>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</si>
  <si>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</si>
  <si>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</si>
  <si>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</si>
  <si>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</si>
  <si>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</si>
  <si>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</si>
  <si>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</si>
  <si>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</si>
  <si>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</si>
  <si>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</si>
  <si>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</si>
  <si>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</si>
  <si>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</si>
  <si>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</si>
  <si>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</si>
  <si>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</si>
  <si>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</si>
  <si>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</si>
  <si>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</si>
  <si>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</si>
  <si>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</si>
  <si>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</si>
  <si>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</si>
  <si>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</si>
  <si>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</si>
  <si>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</si>
  <si>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</si>
  <si>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</si>
  <si>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</si>
  <si>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</si>
  <si>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</si>
  <si>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</si>
  <si>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</si>
  <si>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</si>
  <si>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</si>
  <si>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</si>
  <si>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</si>
  <si>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</si>
  <si>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</si>
  <si>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</si>
  <si>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</si>
  <si>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</si>
  <si>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</si>
  <si>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</si>
  <si>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</si>
  <si>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</si>
  <si>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</si>
  <si>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</si>
  <si>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</si>
  <si>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</si>
  <si>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</si>
  <si>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</si>
  <si>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</si>
  <si>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</si>
  <si>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</si>
  <si>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</si>
  <si>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</si>
  <si>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</si>
  <si>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</si>
  <si>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</si>
  <si>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</si>
  <si>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</si>
  <si>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</si>
  <si>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</si>
  <si>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</si>
  <si>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</si>
  <si>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</si>
  <si>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</si>
  <si>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</si>
  <si>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</si>
  <si>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</si>
  <si>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</si>
  <si>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</si>
  <si>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</si>
  <si>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</si>
  <si>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</si>
  <si>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</si>
  <si>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</si>
  <si>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</si>
  <si>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</si>
  <si>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</si>
  <si>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</si>
  <si>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</si>
  <si>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</si>
  <si>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</si>
  <si>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</si>
  <si>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</si>
  <si>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</si>
  <si>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</si>
  <si>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</si>
  <si>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</si>
  <si>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</si>
  <si>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</si>
  <si>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</si>
  <si>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</si>
  <si>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</si>
  <si>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</si>
  <si>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</si>
  <si>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</si>
  <si>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</si>
  <si>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</si>
  <si>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</si>
  <si>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</si>
  <si>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</si>
  <si>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</si>
  <si>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</si>
  <si>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</si>
  <si>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</si>
  <si>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</si>
  <si>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</si>
  <si>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</si>
  <si>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</si>
  <si>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</si>
  <si>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</si>
  <si>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</si>
  <si>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</si>
  <si>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</si>
  <si>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</si>
  <si>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</si>
  <si>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</si>
  <si>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</si>
  <si>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</si>
  <si>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</si>
  <si>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</si>
  <si>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</si>
  <si>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</si>
  <si>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</si>
  <si>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</si>
  <si>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</si>
  <si>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</si>
  <si>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</si>
  <si>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</si>
  <si>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</si>
  <si>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</si>
  <si>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</si>
  <si>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</si>
  <si>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</si>
  <si>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</si>
  <si>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</si>
  <si>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</si>
  <si>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</si>
  <si>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</si>
  <si>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</si>
  <si>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</si>
  <si>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</si>
  <si>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</si>
  <si>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</si>
  <si>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</si>
  <si>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</si>
  <si>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</si>
  <si>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</si>
  <si>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</si>
  <si>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</si>
  <si>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</si>
  <si>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</si>
  <si>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</si>
  <si>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</si>
  <si>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</si>
  <si>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</si>
  <si>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</si>
  <si>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</si>
  <si>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</si>
  <si>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</si>
  <si>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</si>
  <si>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</si>
  <si>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</si>
  <si>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</si>
  <si>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</si>
  <si>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</si>
  <si>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</si>
  <si>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</si>
  <si>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</si>
  <si>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</si>
  <si>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</si>
  <si>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</si>
  <si>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</si>
  <si>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</si>
  <si>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</si>
  <si>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</si>
  <si>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</si>
  <si>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</si>
  <si>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</si>
  <si>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</si>
  <si>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</si>
  <si>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</si>
  <si>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</si>
  <si>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</si>
  <si>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</si>
  <si>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</si>
  <si>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</si>
  <si>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</si>
  <si>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</si>
  <si>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</si>
  <si>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</si>
  <si>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</si>
  <si>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</si>
  <si>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</si>
  <si>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</si>
  <si>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</si>
  <si>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</si>
  <si>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</si>
  <si>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</si>
  <si>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</si>
  <si>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</si>
  <si>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</si>
  <si>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</si>
  <si>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</si>
  <si>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</si>
  <si>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</si>
  <si>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</si>
  <si>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</si>
  <si>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</si>
  <si>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</si>
  <si>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</si>
  <si>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</si>
  <si>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</si>
  <si>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</si>
  <si>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</si>
  <si>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</si>
  <si>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</si>
  <si>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</si>
  <si>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</si>
  <si>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</si>
  <si>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</si>
  <si>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</si>
  <si>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</si>
  <si>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</si>
  <si>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</si>
  <si>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</si>
  <si>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</si>
  <si>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</si>
  <si>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</si>
  <si>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</si>
  <si>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</si>
  <si>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</si>
  <si>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</si>
  <si>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</si>
  <si>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</si>
  <si>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</si>
  <si>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</si>
  <si>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</si>
  <si>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</si>
  <si>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</si>
  <si>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</si>
  <si>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</si>
  <si>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</si>
  <si>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</si>
  <si>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</si>
  <si>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</si>
  <si>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</si>
  <si>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</si>
  <si>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</si>
  <si>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</si>
  <si>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</si>
  <si>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</si>
  <si>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</si>
  <si>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</si>
  <si>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</si>
  <si>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</si>
  <si>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</si>
  <si>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</si>
  <si>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</si>
  <si>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</si>
  <si>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</si>
  <si>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</si>
  <si>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</si>
  <si>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</si>
  <si>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</si>
  <si>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</si>
  <si>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</si>
  <si>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</si>
  <si>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</si>
  <si>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</si>
  <si>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</si>
  <si>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</si>
  <si>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</si>
  <si>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</si>
  <si>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</si>
  <si>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</si>
  <si>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</si>
  <si>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</si>
  <si>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</si>
  <si>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</si>
  <si>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</si>
  <si>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</si>
  <si>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</si>
  <si>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</si>
  <si>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</si>
  <si>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</si>
  <si>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</si>
  <si>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</si>
  <si>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</si>
  <si>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</si>
  <si>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</si>
  <si>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</si>
  <si>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</si>
  <si>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</si>
  <si>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</si>
  <si>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</si>
  <si>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</si>
  <si>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</si>
  <si>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</si>
  <si>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</si>
  <si>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</si>
  <si>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</si>
  <si>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</si>
  <si>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</si>
  <si>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</si>
  <si>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</si>
  <si>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</si>
  <si>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</si>
  <si>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</si>
  <si>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</si>
  <si>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</si>
  <si>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</si>
  <si>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</si>
  <si>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</si>
  <si>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</si>
  <si>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</si>
  <si>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</si>
  <si>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</si>
  <si>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</si>
  <si>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</si>
  <si>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</si>
  <si>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</si>
  <si>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</si>
  <si>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</si>
  <si>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</si>
  <si>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</si>
  <si>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</si>
  <si>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</si>
  <si>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</si>
  <si>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</si>
  <si>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</si>
  <si>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</si>
  <si>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</si>
  <si>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</si>
  <si>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</si>
  <si>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</si>
  <si>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</si>
  <si>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</si>
  <si>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</si>
  <si>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</si>
  <si>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</si>
  <si>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</si>
  <si>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</si>
  <si>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</si>
  <si>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</si>
  <si>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</si>
  <si>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</si>
  <si>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</si>
  <si>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</si>
  <si>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</si>
  <si>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</si>
  <si>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</si>
  <si>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</si>
  <si>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</si>
  <si>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</si>
  <si>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</si>
  <si>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</si>
  <si>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</si>
  <si>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</si>
  <si>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</si>
  <si>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</si>
  <si>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</si>
  <si>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</si>
  <si>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</si>
  <si>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</si>
  <si>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</si>
  <si>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</si>
  <si>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</si>
  <si>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</si>
  <si>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</si>
  <si>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</si>
  <si>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</si>
  <si>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</si>
  <si>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</si>
  <si>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</si>
  <si>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</si>
  <si>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</si>
  <si>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</si>
  <si>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</si>
  <si>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</si>
  <si>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</si>
  <si>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</si>
  <si>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</si>
  <si>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</si>
  <si>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</si>
  <si>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</si>
  <si>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</si>
  <si>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</si>
  <si>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</si>
  <si>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</si>
  <si>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</si>
  <si>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</si>
  <si>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</si>
  <si>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</si>
  <si>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</si>
  <si>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</si>
  <si>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</si>
  <si>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</si>
  <si>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</si>
  <si>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</si>
  <si>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</si>
  <si>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</si>
  <si>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</si>
  <si>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</si>
  <si>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</si>
  <si>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</si>
  <si>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</si>
  <si>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</si>
  <si>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</si>
  <si>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</si>
  <si>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</si>
  <si>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</si>
  <si>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</si>
  <si>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</si>
  <si>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</si>
  <si>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</si>
  <si>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</si>
  <si>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</si>
  <si>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</si>
  <si>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</si>
  <si>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</si>
  <si>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</si>
  <si>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</si>
  <si>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</si>
  <si>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</si>
  <si>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</si>
  <si>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</si>
  <si>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</si>
  <si>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</si>
  <si>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</si>
  <si>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</si>
  <si>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</si>
  <si>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</si>
  <si>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</si>
  <si>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</si>
  <si>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</si>
  <si>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</si>
  <si>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</si>
  <si>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</si>
  <si>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</si>
  <si>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</si>
  <si>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</si>
  <si>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</si>
  <si>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</si>
  <si>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</si>
  <si>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</si>
  <si>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</si>
  <si>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</si>
  <si>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</si>
  <si>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</si>
  <si>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</si>
  <si>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</si>
  <si>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</si>
  <si>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</si>
  <si>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</si>
  <si>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</si>
  <si>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</si>
  <si>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</si>
  <si>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</si>
  <si>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</si>
  <si>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</si>
  <si>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</si>
  <si>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</si>
  <si>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</si>
  <si>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</si>
  <si>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</si>
  <si>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</si>
  <si>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</si>
  <si>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</si>
  <si>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</si>
  <si>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</si>
  <si>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</si>
  <si>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</si>
  <si>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</si>
  <si>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</si>
  <si>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</si>
  <si>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</si>
  <si>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</si>
  <si>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</si>
  <si>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</si>
  <si>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</si>
  <si>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</si>
  <si>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</si>
  <si>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</si>
  <si>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</si>
  <si>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</si>
  <si>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</si>
  <si>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</si>
  <si>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</si>
  <si>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</si>
  <si>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</si>
  <si>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</si>
  <si>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</si>
  <si>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</si>
  <si>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</si>
  <si>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</si>
  <si>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</si>
  <si>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</si>
  <si>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</si>
  <si>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</si>
  <si>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</si>
  <si>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</si>
  <si>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</si>
  <si>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</si>
  <si>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</si>
  <si>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</si>
  <si>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</si>
  <si>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</si>
  <si>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</si>
  <si>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</si>
  <si>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</si>
  <si>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</si>
  <si>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</si>
  <si>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</si>
  <si>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</si>
  <si>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</si>
  <si>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</si>
  <si>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</si>
  <si>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</si>
  <si>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</si>
  <si>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</si>
  <si>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</si>
  <si>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</si>
  <si>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</si>
  <si>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</si>
  <si>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</si>
  <si>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</si>
  <si>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</si>
  <si>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</si>
  <si>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</si>
  <si>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</si>
  <si>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</si>
  <si>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</si>
  <si>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</si>
  <si>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</si>
  <si>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</si>
  <si>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</si>
  <si>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</si>
  <si>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</si>
  <si>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</si>
  <si>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</si>
  <si>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</si>
  <si>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</si>
  <si>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</si>
  <si>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</si>
  <si>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</si>
  <si>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</si>
  <si>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</si>
  <si>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</si>
  <si>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</si>
  <si>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</si>
  <si>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</si>
  <si>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</si>
  <si>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</si>
  <si>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</si>
  <si>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</si>
  <si>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</si>
  <si>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</si>
  <si>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</si>
  <si>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</si>
  <si>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</si>
  <si>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</si>
  <si>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</si>
  <si>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</si>
  <si>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</si>
  <si>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</si>
  <si>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</si>
  <si>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</si>
  <si>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</si>
  <si>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</si>
  <si>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</si>
  <si>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</si>
  <si>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</si>
  <si>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</si>
  <si>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</si>
  <si>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</si>
  <si>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</si>
  <si>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</si>
  <si>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</si>
  <si>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</si>
  <si>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</si>
  <si>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</si>
  <si>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</si>
  <si>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</si>
  <si>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</si>
  <si>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</si>
  <si>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</si>
  <si>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</si>
  <si>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</si>
  <si>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</si>
  <si>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</si>
  <si>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</si>
  <si>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</si>
  <si>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</si>
  <si>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</si>
  <si>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</si>
  <si>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</si>
  <si>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</si>
  <si>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</si>
  <si>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</si>
  <si>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</si>
  <si>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</si>
  <si>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</si>
  <si>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</si>
  <si>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</si>
  <si>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</si>
  <si>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</si>
  <si>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</si>
  <si>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</si>
  <si>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</si>
  <si>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</si>
  <si>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</si>
  <si>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</si>
  <si>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</si>
  <si>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</si>
  <si>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</si>
  <si>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</si>
  <si>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</si>
  <si>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</si>
  <si>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</si>
  <si>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</si>
  <si>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</si>
  <si>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</si>
  <si>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</si>
  <si>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</si>
  <si>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</si>
  <si>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</si>
  <si>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</si>
  <si>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</si>
  <si>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</si>
  <si>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</si>
  <si>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</si>
  <si>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</si>
  <si>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</si>
  <si>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</si>
  <si>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</si>
  <si>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</si>
  <si>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</si>
  <si>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</si>
  <si>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</si>
  <si>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</si>
  <si>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</si>
  <si>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</si>
  <si>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</si>
  <si>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</si>
  <si>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</si>
  <si>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</si>
  <si>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</si>
  <si>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</si>
  <si>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</si>
  <si>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</si>
  <si>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</si>
  <si>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</si>
  <si>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</si>
  <si>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</si>
  <si>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</si>
  <si>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</si>
  <si>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</si>
  <si>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</si>
  <si>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</si>
  <si>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</si>
  <si>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</si>
  <si>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</si>
  <si>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</si>
  <si>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</si>
  <si>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</si>
  <si>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</si>
  <si>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</si>
  <si>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</si>
  <si>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</si>
  <si>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</si>
  <si>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</si>
  <si>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</si>
  <si>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</si>
  <si>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</si>
  <si>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</si>
  <si>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</si>
  <si>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</si>
  <si>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</si>
  <si>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</si>
  <si>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</si>
  <si>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</si>
  <si>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</si>
  <si>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</si>
  <si>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</si>
  <si>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</si>
  <si>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</si>
  <si>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</si>
  <si>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</si>
  <si>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</si>
  <si>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</si>
  <si>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</si>
  <si>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</si>
  <si>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</si>
  <si>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</si>
  <si>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</si>
  <si>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</si>
  <si>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</si>
  <si>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</si>
  <si>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</si>
  <si>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</si>
  <si>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</si>
  <si>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</si>
  <si>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</si>
  <si>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</si>
  <si>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</si>
  <si>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</si>
  <si>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</si>
  <si>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</si>
  <si>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</si>
  <si>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</si>
  <si>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</si>
  <si>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</si>
  <si>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</si>
  <si>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</si>
  <si>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</si>
  <si>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</si>
  <si>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</si>
  <si>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</si>
  <si>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</si>
  <si>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</si>
  <si>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</si>
  <si>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</si>
  <si>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</si>
  <si>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</si>
  <si>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</si>
  <si>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</si>
  <si>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</si>
  <si>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</si>
  <si>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</si>
  <si>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</si>
  <si>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</si>
  <si>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</si>
  <si>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</si>
  <si>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</si>
  <si>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</si>
  <si>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</si>
  <si>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</si>
  <si>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</si>
  <si>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</si>
  <si>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</si>
  <si>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</si>
  <si>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</si>
  <si>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</si>
  <si>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</si>
  <si>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</si>
  <si>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</si>
  <si>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</si>
  <si>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</si>
  <si>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</si>
  <si>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</si>
  <si>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</si>
  <si>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</si>
  <si>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</si>
  <si>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</si>
  <si>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</si>
  <si>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</si>
  <si>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</si>
  <si>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</si>
  <si>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</si>
  <si>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</si>
  <si>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</si>
  <si>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</si>
  <si>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</si>
  <si>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</si>
  <si>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</si>
  <si>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</si>
  <si>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</si>
  <si>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</si>
  <si>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</si>
  <si>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</si>
  <si>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</si>
  <si>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</si>
  <si>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</si>
  <si>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</si>
  <si>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</si>
  <si>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</si>
  <si>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</si>
  <si>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</si>
  <si>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</si>
  <si>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</si>
  <si>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</si>
  <si>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</si>
  <si>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</si>
  <si>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</si>
  <si>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</si>
  <si>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</si>
  <si>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</si>
  <si>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</si>
  <si>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</si>
  <si>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</si>
  <si>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</si>
  <si>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</si>
  <si>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</si>
  <si>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</si>
  <si>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</si>
  <si>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</si>
  <si>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</si>
  <si>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</si>
  <si>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</si>
  <si>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</si>
  <si>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</si>
  <si>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</si>
  <si>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</si>
  <si>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</si>
  <si>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</si>
  <si>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</si>
  <si>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</si>
  <si>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</si>
  <si>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</si>
  <si>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</si>
  <si>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</si>
  <si>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</si>
  <si>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</si>
  <si>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</si>
  <si>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</si>
  <si>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</si>
  <si>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</si>
  <si>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</si>
  <si>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</si>
  <si>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</si>
  <si>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</si>
  <si>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</si>
  <si>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</si>
  <si>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</si>
  <si>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</si>
  <si>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</si>
  <si>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</si>
  <si>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</si>
  <si>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</si>
  <si>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</si>
  <si>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</si>
  <si>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</si>
  <si>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</si>
  <si>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</si>
  <si>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</si>
  <si>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</si>
  <si>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</si>
  <si>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</si>
  <si>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</si>
  <si>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</si>
  <si>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</si>
  <si>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</si>
  <si>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</si>
  <si>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</si>
  <si>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</si>
  <si>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</si>
  <si>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</si>
  <si>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</si>
  <si>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</si>
  <si>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</si>
  <si>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</si>
  <si>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</si>
  <si>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</si>
  <si>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</si>
  <si>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</si>
  <si>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</si>
  <si>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</si>
  <si>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</si>
  <si>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</si>
  <si>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</si>
  <si>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</si>
  <si>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</si>
  <si>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</si>
  <si>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</si>
  <si>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</si>
  <si>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</si>
  <si>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</si>
  <si>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</si>
  <si>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</si>
  <si>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</si>
  <si>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</si>
  <si>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</si>
  <si>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</si>
  <si>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</si>
  <si>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</si>
  <si>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</si>
  <si>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</si>
  <si>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</si>
  <si>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</si>
  <si>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</si>
  <si>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</si>
  <si>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</si>
  <si>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</si>
  <si>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</si>
  <si>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</si>
  <si>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</si>
  <si>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</si>
  <si>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</si>
  <si>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</si>
  <si>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</si>
  <si>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</si>
  <si>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</si>
  <si>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</si>
  <si>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</si>
  <si>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</si>
  <si>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</si>
  <si>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</si>
  <si>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</si>
  <si>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</si>
  <si>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</si>
  <si>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</si>
  <si>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</si>
  <si>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</si>
  <si>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</si>
  <si>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</si>
  <si>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</si>
  <si>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</si>
  <si>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</si>
  <si>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</si>
  <si>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</si>
  <si>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</si>
  <si>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</si>
  <si>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</si>
  <si>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</si>
  <si>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</si>
  <si>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</si>
  <si>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</si>
  <si>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</si>
  <si>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</si>
  <si>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</si>
  <si>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</si>
  <si>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</si>
  <si>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</si>
  <si>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</si>
  <si>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</si>
  <si>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</si>
  <si>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</si>
  <si>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</si>
  <si>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</si>
  <si>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</si>
  <si>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</si>
  <si>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</si>
  <si>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</si>
  <si>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</si>
  <si>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</si>
  <si>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</si>
  <si>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</si>
  <si>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</si>
  <si>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</si>
  <si>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</si>
  <si>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</si>
  <si>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</si>
  <si>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</si>
  <si>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</si>
  <si>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</si>
  <si>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</si>
  <si>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</si>
  <si>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</si>
  <si>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</si>
  <si>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</si>
  <si>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</si>
  <si>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</si>
  <si>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</si>
  <si>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</si>
  <si>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</si>
  <si>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</si>
  <si>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</si>
  <si>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</si>
  <si>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</si>
  <si>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</si>
  <si>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</si>
  <si>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</si>
  <si>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</si>
  <si>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</si>
  <si>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</si>
  <si>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</si>
  <si>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</si>
  <si>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</si>
  <si>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</si>
  <si>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</si>
  <si>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</si>
  <si>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</si>
  <si>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</si>
  <si>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</si>
  <si>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</si>
  <si>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</si>
  <si>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</si>
  <si>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</si>
  <si>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</si>
  <si>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</si>
  <si>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</si>
  <si>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</si>
  <si>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</si>
  <si>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</si>
  <si>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</si>
  <si>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</si>
  <si>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</si>
  <si>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</si>
  <si>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</si>
  <si>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</si>
  <si>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</si>
  <si>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</si>
  <si>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</si>
  <si>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</si>
  <si>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</si>
  <si>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</si>
  <si>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</si>
  <si>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</si>
  <si>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</si>
  <si>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</si>
  <si>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</si>
  <si>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</si>
  <si>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</si>
  <si>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</si>
  <si>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</si>
  <si>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</si>
  <si>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</si>
  <si>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</si>
  <si>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</si>
  <si>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</si>
  <si>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</si>
  <si>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</si>
  <si>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</si>
  <si>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</si>
  <si>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</si>
  <si>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</si>
  <si>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</si>
  <si>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</si>
  <si>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</si>
  <si>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</si>
  <si>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</si>
  <si>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</si>
  <si>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</si>
  <si>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</si>
  <si>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</si>
  <si>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</si>
  <si>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</si>
  <si>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</si>
  <si>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</si>
  <si>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</si>
  <si>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</si>
  <si>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</si>
  <si>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</si>
  <si>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</si>
  <si>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</si>
  <si>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</si>
  <si>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</si>
  <si>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</si>
  <si>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</si>
  <si>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</si>
  <si>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</si>
  <si>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</si>
  <si>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</si>
  <si>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</si>
  <si>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</si>
  <si>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</si>
  <si>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</si>
  <si>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</si>
  <si>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</si>
  <si>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</si>
  <si>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</si>
  <si>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</si>
  <si>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</si>
  <si>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</si>
  <si>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</si>
  <si>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</si>
  <si>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</si>
  <si>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</si>
  <si>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</si>
  <si>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</si>
  <si>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</si>
  <si>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</si>
  <si>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</si>
  <si>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</si>
  <si>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</si>
  <si>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</si>
  <si>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</si>
  <si>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</si>
  <si>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</si>
  <si>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</si>
  <si>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</si>
  <si>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</si>
  <si>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</si>
  <si>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</si>
  <si>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</si>
  <si>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</si>
  <si>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</si>
  <si>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</si>
  <si>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</si>
  <si>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</si>
  <si>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</si>
  <si>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</si>
  <si>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</si>
  <si>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</si>
  <si>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</si>
  <si>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</si>
  <si>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</si>
  <si>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</si>
  <si>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</si>
  <si>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</si>
  <si>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</si>
  <si>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</si>
  <si>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</si>
  <si>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</si>
  <si>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</si>
  <si>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</si>
  <si>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</si>
  <si>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</si>
  <si>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</si>
  <si>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</si>
  <si>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</si>
  <si>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</si>
  <si>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</si>
  <si>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</si>
  <si>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</si>
  <si>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</si>
  <si>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</si>
  <si>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</si>
  <si>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</si>
  <si>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</si>
  <si>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</si>
  <si>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</si>
  <si>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</si>
  <si>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</si>
  <si>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</si>
  <si>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</si>
  <si>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</si>
  <si>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</si>
  <si>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</si>
  <si>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</si>
  <si>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</si>
  <si>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</si>
  <si>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</si>
  <si>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</si>
  <si>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</si>
  <si>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</si>
  <si>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</si>
  <si>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</si>
  <si>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</si>
  <si>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</si>
  <si>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</si>
  <si>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</si>
  <si>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</si>
  <si>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</si>
  <si>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</si>
  <si>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</si>
  <si>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</si>
  <si>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</si>
  <si>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</si>
  <si>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</si>
  <si>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</si>
  <si>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</si>
  <si>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</si>
  <si>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</si>
  <si>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</si>
  <si>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</si>
  <si>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</si>
  <si>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</si>
  <si>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</si>
  <si>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</si>
  <si>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</si>
  <si>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</si>
  <si>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</si>
  <si>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</si>
  <si>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</si>
  <si>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</si>
  <si>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</si>
  <si>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</si>
  <si>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</si>
  <si>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</si>
  <si>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</si>
  <si>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</si>
  <si>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</si>
  <si>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</si>
  <si>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</si>
  <si>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</si>
  <si>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</si>
  <si>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</si>
  <si>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</si>
  <si>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</si>
  <si>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</si>
  <si>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</si>
  <si>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</si>
  <si>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</si>
  <si>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</si>
  <si>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</si>
  <si>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</si>
  <si>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</si>
  <si>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</si>
  <si>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</si>
  <si>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</si>
  <si>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</si>
  <si>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</si>
  <si>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</si>
  <si>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</si>
  <si>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</si>
  <si>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</si>
  <si>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</si>
  <si>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</si>
  <si>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</si>
  <si>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</si>
  <si>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</si>
  <si>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</si>
  <si>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</si>
  <si>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</si>
  <si>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</si>
  <si>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</si>
  <si>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</si>
  <si>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</si>
  <si>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</si>
  <si>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</si>
  <si>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</si>
  <si>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</si>
  <si>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</si>
  <si>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</si>
  <si>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</si>
  <si>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</si>
  <si>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</si>
  <si>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</si>
  <si>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</si>
  <si>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</si>
  <si>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</si>
  <si>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</si>
  <si>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</si>
  <si>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</si>
  <si>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</si>
  <si>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</si>
  <si>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</si>
  <si>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</si>
  <si>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</si>
  <si>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</si>
  <si>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</si>
  <si>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</si>
  <si>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</si>
  <si>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</si>
  <si>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</si>
  <si>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</si>
  <si>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</si>
  <si>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</si>
  <si>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</si>
  <si>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</si>
  <si>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</si>
  <si>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</si>
  <si>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</si>
  <si>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</si>
  <si>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</si>
  <si>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</si>
  <si>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</si>
  <si>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</si>
  <si>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</si>
  <si>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</si>
  <si>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</si>
  <si>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</si>
  <si>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</si>
  <si>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</si>
  <si>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</si>
  <si>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</si>
  <si>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</si>
  <si>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</si>
  <si>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</si>
  <si>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</si>
  <si>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</si>
  <si>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</si>
  <si>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</si>
  <si>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</si>
  <si>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</si>
  <si>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</si>
  <si>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</si>
  <si>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</si>
  <si>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</si>
  <si>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</si>
  <si>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</si>
  <si>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</si>
  <si>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</si>
  <si>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</si>
  <si>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</si>
  <si>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</si>
  <si>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</si>
  <si>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</si>
  <si>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</si>
  <si>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</si>
  <si>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</si>
  <si>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</si>
  <si>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</si>
  <si>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</si>
  <si>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</si>
  <si>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</si>
  <si>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</si>
  <si>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</si>
  <si>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</si>
  <si>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</si>
  <si>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</si>
  <si>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</si>
  <si>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</si>
  <si>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</si>
  <si>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</si>
  <si>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</si>
  <si>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</si>
  <si>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</si>
  <si>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</si>
  <si>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</si>
  <si>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</si>
  <si>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</si>
  <si>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</si>
  <si>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</si>
  <si>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</si>
  <si>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</si>
  <si>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</si>
  <si>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</si>
  <si>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</si>
  <si>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</si>
  <si>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</si>
  <si>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</si>
  <si>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</si>
  <si>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</si>
  <si>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</si>
  <si>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</si>
  <si>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</si>
  <si>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</si>
  <si>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</si>
  <si>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</si>
  <si>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</si>
  <si>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</si>
  <si>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</si>
  <si>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</si>
  <si>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</si>
  <si>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</si>
  <si>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</si>
  <si>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</si>
  <si>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</si>
  <si>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</si>
  <si>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</si>
  <si>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</si>
  <si>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</si>
  <si>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</si>
  <si>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</si>
  <si>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</si>
  <si>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</si>
  <si>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</si>
  <si>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</si>
  <si>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</si>
  <si>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</si>
  <si>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</si>
  <si>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</si>
  <si>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</si>
  <si>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</si>
  <si>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</si>
  <si>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</si>
  <si>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</si>
  <si>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</si>
  <si>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</si>
  <si>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</si>
  <si>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</si>
  <si>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</si>
  <si>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</si>
  <si>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</si>
  <si>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</si>
  <si>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</si>
  <si>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</si>
  <si>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</si>
  <si>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</si>
  <si>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</si>
  <si>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</si>
  <si>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</si>
  <si>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</si>
  <si>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</si>
  <si>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</si>
  <si>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</si>
  <si>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</si>
  <si>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</si>
  <si>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</si>
  <si>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</si>
  <si>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</si>
  <si>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</si>
  <si>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</si>
  <si>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</si>
  <si>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</si>
  <si>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</si>
  <si>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</si>
  <si>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</si>
  <si>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</si>
  <si>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</si>
  <si>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</si>
  <si>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</si>
  <si>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</si>
  <si>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</si>
  <si>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</si>
  <si>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</si>
  <si>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</si>
  <si>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</si>
  <si>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</si>
  <si>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</si>
  <si>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</si>
  <si>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</si>
  <si>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</si>
  <si>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</si>
  <si>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</si>
  <si>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</si>
  <si>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</si>
  <si>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</si>
  <si>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</si>
  <si>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</si>
  <si>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</si>
  <si>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</si>
  <si>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</si>
  <si>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</si>
  <si>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</si>
  <si>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</si>
  <si>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</si>
  <si>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</si>
  <si>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</si>
  <si>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</si>
  <si>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</si>
  <si>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</si>
  <si>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</si>
  <si>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</si>
  <si>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</si>
  <si>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</si>
  <si>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</si>
  <si>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</si>
  <si>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</si>
  <si>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</si>
  <si>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</si>
  <si>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</si>
  <si>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</si>
  <si>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</si>
  <si>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</si>
  <si>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</si>
  <si>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</si>
  <si>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</si>
  <si>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</si>
  <si>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</si>
  <si>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</si>
  <si>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</si>
  <si>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</si>
  <si>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</si>
  <si>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</si>
  <si>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</si>
  <si>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</si>
  <si>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</si>
  <si>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</si>
  <si>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</si>
  <si>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</si>
  <si>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</si>
  <si>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</si>
  <si>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</si>
  <si>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</si>
  <si>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</si>
  <si>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</si>
  <si>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</si>
  <si>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</si>
  <si>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</si>
  <si>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</si>
  <si>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</si>
  <si>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</si>
  <si>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</si>
  <si>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</si>
  <si>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</si>
  <si>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</si>
  <si>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</si>
  <si>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</si>
  <si>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</si>
  <si>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</si>
  <si>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</si>
  <si>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</si>
  <si>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</si>
  <si>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</si>
  <si>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</si>
  <si>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</si>
  <si>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</si>
  <si>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</si>
  <si>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</si>
  <si>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</si>
  <si>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</si>
  <si>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</si>
  <si>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</si>
  <si>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</si>
  <si>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</si>
  <si>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</si>
  <si>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</si>
  <si>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</si>
  <si>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</si>
  <si>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</si>
  <si>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</si>
  <si>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</si>
  <si>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</si>
  <si>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</si>
  <si>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</si>
  <si>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</si>
  <si>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</si>
  <si>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</si>
  <si>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</si>
  <si>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</si>
  <si>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</si>
  <si>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</si>
  <si>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</si>
  <si>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</si>
  <si>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</si>
  <si>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</si>
  <si>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</si>
  <si>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</si>
  <si>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</si>
  <si>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</si>
  <si>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</si>
  <si>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</si>
  <si>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</si>
  <si>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</si>
  <si>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</si>
  <si>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</si>
  <si>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</si>
  <si>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</si>
  <si>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</si>
  <si>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</si>
  <si>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</si>
  <si>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</si>
  <si>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</si>
  <si>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</si>
  <si>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</si>
  <si>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</si>
  <si>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</si>
  <si>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</si>
  <si>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</si>
  <si>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</si>
  <si>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</si>
  <si>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</si>
  <si>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</si>
  <si>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</si>
  <si>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</si>
  <si>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</si>
  <si>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</si>
  <si>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</si>
  <si>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</si>
  <si>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</si>
  <si>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</si>
  <si>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</si>
  <si>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</si>
  <si>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</si>
  <si>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</si>
  <si>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</si>
  <si>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</si>
  <si>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</si>
  <si>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</si>
  <si>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</si>
  <si>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</si>
  <si>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</si>
  <si>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</si>
  <si>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</si>
  <si>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</si>
  <si>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</si>
  <si>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</si>
  <si>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</si>
  <si>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</si>
  <si>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</si>
  <si>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</si>
  <si>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</si>
  <si>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</si>
  <si>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</si>
  <si>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</si>
  <si>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</si>
  <si>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</si>
  <si>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</si>
  <si>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</si>
  <si>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</si>
  <si>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</si>
  <si>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</si>
  <si>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</si>
  <si>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</si>
  <si>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</si>
  <si>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</si>
  <si>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</si>
  <si>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</si>
  <si>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</si>
  <si>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</si>
  <si>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</si>
  <si>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</si>
  <si>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</si>
  <si>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</si>
  <si>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</si>
  <si>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</si>
  <si>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</si>
  <si>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</si>
  <si>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</si>
  <si>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</si>
  <si>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</si>
  <si>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</si>
  <si>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</si>
  <si>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</si>
  <si>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</si>
  <si>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</si>
  <si>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</si>
  <si>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</si>
  <si>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</si>
  <si>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</si>
  <si>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</si>
  <si>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</si>
  <si>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</si>
  <si>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</si>
  <si>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</si>
  <si>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</si>
  <si>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</si>
  <si>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</si>
  <si>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</si>
  <si>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</si>
  <si>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</si>
  <si>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</si>
  <si>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</si>
  <si>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</si>
  <si>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</si>
  <si>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</si>
  <si>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</si>
  <si>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</si>
  <si>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</si>
  <si>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</si>
  <si>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</si>
  <si>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</si>
  <si>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</si>
  <si>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</si>
  <si>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</si>
  <si>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</si>
  <si>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</si>
  <si>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</si>
  <si>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</si>
  <si>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</si>
  <si>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</si>
  <si>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</si>
  <si>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</si>
  <si>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</si>
  <si>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</si>
  <si>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</si>
  <si>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</si>
  <si>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</si>
  <si>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</si>
  <si>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</si>
  <si>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</si>
  <si>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</si>
  <si>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</si>
  <si>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</si>
  <si>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</si>
  <si>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</si>
  <si>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</si>
  <si>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</si>
  <si>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</si>
  <si>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</si>
  <si>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</si>
  <si>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</si>
  <si>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</si>
  <si>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</si>
  <si>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</si>
  <si>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</si>
  <si>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</si>
  <si>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</si>
  <si>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</si>
  <si>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</si>
  <si>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</si>
  <si>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</si>
  <si>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</si>
  <si>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</si>
  <si>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</si>
  <si>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</si>
  <si>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</si>
  <si>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</si>
  <si>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</si>
  <si>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</si>
  <si>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</si>
  <si>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</si>
  <si>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</si>
  <si>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</si>
  <si>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</si>
  <si>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</si>
  <si>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</si>
  <si>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</si>
  <si>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</si>
  <si>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</si>
  <si>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</si>
  <si>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</si>
  <si>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</si>
  <si>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</si>
  <si>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</si>
  <si>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</si>
  <si>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</si>
  <si>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</si>
  <si>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</si>
  <si>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</si>
  <si>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</si>
  <si>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</si>
  <si>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</si>
  <si>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</si>
  <si>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</si>
  <si>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</si>
  <si>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</si>
  <si>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</si>
  <si>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</si>
  <si>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</si>
  <si>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</si>
  <si>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</si>
  <si>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</si>
  <si>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</si>
  <si>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</si>
  <si>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</si>
  <si>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</si>
  <si>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</si>
  <si>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</si>
  <si>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</si>
  <si>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</si>
  <si>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</si>
  <si>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</si>
  <si>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</si>
  <si>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</si>
  <si>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</si>
  <si>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</si>
  <si>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</si>
  <si>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</si>
  <si>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</si>
  <si>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</si>
  <si>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</si>
  <si>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</si>
  <si>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</si>
  <si>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</si>
  <si>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</si>
  <si>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</si>
  <si>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</si>
  <si>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</si>
  <si>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</si>
  <si>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</si>
  <si>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</si>
  <si>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</si>
  <si>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</si>
  <si>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</si>
  <si>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</si>
  <si>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</si>
  <si>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</si>
  <si>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</si>
  <si>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</si>
  <si>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</si>
  <si>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</si>
  <si>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</si>
  <si>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</si>
  <si>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</si>
  <si>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</si>
  <si>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</si>
  <si>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</si>
  <si>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</si>
  <si>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</si>
  <si>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</si>
  <si>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</si>
  <si>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</si>
  <si>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</si>
  <si>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</si>
  <si>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</si>
  <si>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</si>
  <si>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</si>
  <si>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</si>
  <si>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</si>
  <si>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</si>
  <si>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</si>
  <si>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</si>
  <si>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</si>
  <si>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</si>
  <si>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</si>
  <si>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</si>
  <si>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</si>
  <si>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</si>
  <si>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</si>
  <si>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</si>
  <si>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</si>
  <si>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</si>
  <si>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</si>
  <si>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</si>
  <si>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</si>
  <si>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</si>
  <si>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</si>
  <si>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</si>
  <si>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</si>
  <si>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</si>
  <si>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</si>
  <si>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</si>
  <si>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</si>
  <si>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</si>
  <si>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</si>
  <si>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</si>
  <si>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</si>
  <si>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</si>
  <si>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</si>
  <si>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</si>
  <si>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</si>
  <si>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</si>
  <si>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</si>
  <si>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</si>
  <si>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</si>
  <si>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</si>
  <si>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</si>
  <si>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</si>
  <si>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</si>
  <si>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</si>
  <si>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</si>
  <si>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</si>
  <si>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</si>
  <si>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</si>
  <si>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</si>
  <si>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</si>
  <si>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</si>
  <si>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</si>
  <si>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</si>
  <si>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</si>
  <si>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</si>
  <si>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</si>
  <si>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</si>
  <si>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</si>
  <si>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</si>
  <si>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</si>
  <si>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</si>
  <si>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</si>
  <si>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</si>
  <si>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</si>
  <si>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</si>
  <si>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</si>
  <si>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</si>
  <si>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</si>
  <si>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</si>
  <si>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</si>
  <si>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</si>
  <si>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</si>
  <si>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</si>
  <si>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</si>
  <si>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</si>
  <si>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</si>
  <si>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</si>
  <si>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</si>
  <si>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</si>
  <si>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</si>
  <si>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</si>
  <si>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</si>
  <si>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</si>
  <si>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</si>
  <si>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</si>
  <si>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</si>
  <si>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</si>
  <si>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</si>
  <si>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</si>
  <si>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</si>
  <si>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</si>
  <si>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</si>
  <si>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</si>
  <si>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</si>
  <si>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</si>
  <si>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</si>
  <si>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</si>
  <si>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</si>
  <si>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</si>
  <si>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</si>
  <si>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</si>
  <si>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</si>
  <si>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</si>
  <si>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</si>
  <si>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</si>
  <si>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</si>
  <si>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</si>
  <si>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</si>
  <si>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</si>
  <si>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</si>
  <si>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</si>
  <si>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</si>
  <si>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</si>
  <si>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</si>
  <si>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</si>
  <si>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</si>
  <si>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</si>
  <si>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</si>
  <si>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</si>
  <si>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</si>
  <si>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</si>
  <si>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</si>
  <si>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</si>
  <si>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</si>
  <si>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</si>
  <si>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</si>
  <si>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</si>
  <si>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</si>
  <si>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</si>
  <si>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</si>
  <si>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</si>
  <si>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</si>
  <si>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</si>
  <si>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</si>
  <si>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</si>
  <si>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</si>
  <si>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</si>
  <si>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</si>
  <si>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</si>
  <si>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</si>
  <si>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</si>
  <si>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</si>
  <si>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</si>
  <si>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</si>
  <si>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</si>
  <si>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</si>
  <si>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</si>
  <si>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</si>
  <si>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</si>
  <si>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</si>
  <si>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</si>
  <si>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</si>
  <si>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</si>
  <si>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</si>
  <si>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</si>
  <si>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</si>
  <si>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</si>
  <si>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</si>
  <si>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</si>
  <si>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</si>
  <si>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</si>
  <si>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</si>
  <si>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</si>
  <si>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</si>
  <si>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</si>
  <si>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</si>
  <si>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</si>
  <si>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</si>
  <si>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</si>
  <si>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</si>
  <si>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</si>
  <si>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</si>
  <si>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</si>
  <si>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</si>
  <si>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</si>
  <si>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</si>
  <si>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</si>
  <si>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</si>
  <si>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</si>
  <si>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</si>
  <si>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</si>
  <si>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</si>
  <si>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</si>
  <si>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</si>
  <si>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</si>
  <si>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</si>
  <si>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</si>
  <si>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</si>
  <si>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</si>
  <si>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</si>
  <si>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</si>
  <si>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</si>
  <si>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</si>
  <si>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</si>
  <si>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</si>
  <si>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</si>
  <si>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</si>
  <si>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</si>
  <si>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</si>
  <si>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</si>
  <si>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</si>
  <si>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</si>
  <si>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</si>
  <si>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</si>
  <si>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</si>
  <si>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</si>
  <si>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</si>
  <si>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</si>
  <si>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</si>
  <si>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</si>
  <si>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</si>
  <si>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</si>
  <si>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</si>
  <si>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</si>
  <si>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</si>
  <si>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</si>
  <si>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</si>
  <si>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</si>
  <si>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</si>
  <si>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</si>
  <si>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</si>
  <si>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</si>
  <si>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</si>
  <si>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</si>
  <si>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</si>
  <si>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</si>
  <si>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</si>
  <si>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</si>
  <si>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</si>
  <si>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</si>
  <si>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</si>
  <si>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</si>
  <si>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</si>
  <si>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</si>
  <si>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</si>
  <si>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</si>
  <si>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</si>
  <si>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</si>
  <si>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</si>
  <si>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</si>
  <si>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</si>
  <si>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</si>
  <si>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</si>
  <si>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</si>
  <si>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</si>
  <si>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</si>
  <si>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</si>
  <si>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</si>
  <si>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</si>
  <si>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</si>
  <si>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</si>
  <si>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</si>
  <si>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</si>
  <si>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</si>
  <si>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</si>
  <si>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</si>
  <si>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</si>
  <si>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</si>
  <si>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</si>
  <si>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</si>
  <si>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</si>
  <si>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</si>
  <si>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</si>
  <si>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</si>
  <si>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</si>
  <si>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</si>
  <si>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</si>
  <si>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</si>
  <si>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</si>
  <si>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</si>
  <si>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</si>
  <si>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</si>
  <si>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</si>
  <si>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</si>
  <si>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</si>
  <si>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</si>
  <si>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</si>
  <si>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</si>
  <si>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</si>
  <si>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</si>
  <si>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</si>
  <si>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</si>
  <si>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</si>
  <si>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</si>
  <si>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</si>
  <si>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</si>
  <si>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</si>
  <si>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</si>
  <si>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</si>
  <si>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</si>
  <si>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</si>
  <si>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</si>
  <si>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</si>
  <si>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</si>
  <si>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</si>
  <si>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</si>
  <si>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</si>
  <si>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</si>
  <si>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</si>
  <si>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</si>
  <si>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</si>
  <si>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</si>
  <si>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</si>
  <si>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</si>
  <si>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</si>
  <si>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</si>
  <si>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</si>
  <si>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</si>
  <si>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</si>
  <si>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</si>
  <si>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</si>
  <si>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</si>
  <si>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</si>
  <si>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</si>
  <si>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</si>
  <si>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</si>
  <si>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</si>
  <si>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</si>
  <si>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</si>
  <si>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</si>
  <si>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</si>
  <si>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</si>
  <si>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</si>
  <si>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</si>
  <si>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</si>
  <si>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</si>
  <si>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</si>
  <si>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</si>
  <si>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</si>
  <si>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</si>
  <si>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</si>
  <si>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</si>
  <si>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</si>
  <si>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</si>
  <si>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</si>
  <si>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</si>
  <si>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</si>
  <si>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</si>
  <si>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</si>
  <si>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</si>
  <si>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</si>
  <si>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</si>
  <si>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</si>
  <si>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</si>
  <si>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</si>
  <si>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</si>
  <si>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</si>
  <si>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</si>
  <si>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</si>
  <si>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</si>
  <si>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</si>
  <si>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</si>
  <si>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</si>
  <si>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</si>
  <si>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</si>
  <si>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</si>
  <si>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</si>
  <si>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</si>
  <si>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</si>
  <si>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</si>
  <si>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</si>
  <si>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</si>
  <si>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</si>
  <si>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</si>
  <si>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</si>
  <si>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</si>
  <si>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</si>
  <si>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</si>
  <si>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</si>
  <si>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</si>
  <si>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</si>
  <si>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</si>
  <si>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</si>
  <si>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</si>
  <si>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</si>
  <si>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</si>
  <si>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</si>
  <si>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</si>
  <si>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</si>
  <si>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</si>
  <si>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</si>
  <si>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</si>
  <si>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</si>
  <si>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</si>
  <si>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</si>
  <si>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</si>
  <si>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</si>
  <si>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</si>
  <si>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</si>
  <si>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</si>
  <si>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</si>
  <si>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</si>
  <si>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</si>
  <si>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</si>
  <si>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</si>
  <si>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</si>
  <si>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</si>
  <si>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</si>
  <si>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</si>
  <si>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</si>
  <si>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</si>
  <si>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</si>
  <si>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</si>
  <si>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</si>
  <si>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</si>
  <si>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</si>
  <si>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</si>
  <si>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</si>
  <si>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</si>
  <si>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</si>
  <si>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</si>
  <si>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</si>
  <si>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</si>
  <si>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</si>
  <si>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</si>
  <si>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</si>
  <si>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</si>
  <si>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</si>
  <si>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</si>
  <si>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</si>
  <si>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</si>
  <si>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</si>
  <si>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</si>
  <si>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</si>
  <si>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</si>
  <si>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</si>
  <si>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</si>
  <si>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</si>
  <si>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</si>
  <si>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</si>
  <si>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</si>
  <si>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</si>
  <si>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</si>
  <si>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</si>
  <si>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</si>
  <si>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</si>
  <si>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</si>
  <si>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</si>
  <si>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</si>
  <si>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</si>
  <si>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</si>
  <si>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</si>
  <si>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</si>
  <si>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</si>
  <si>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</si>
  <si>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</si>
  <si>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</si>
  <si>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</si>
  <si>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</si>
  <si>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</si>
  <si>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</si>
  <si>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</si>
  <si>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</si>
  <si>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</si>
  <si>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</si>
  <si>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</si>
  <si>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</si>
  <si>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</si>
  <si>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</si>
  <si>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</si>
  <si>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</si>
  <si>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</si>
  <si>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</si>
  <si>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</si>
  <si>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</si>
  <si>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</si>
  <si>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</si>
  <si>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</si>
  <si>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</si>
  <si>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</si>
  <si>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</si>
  <si>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</si>
  <si>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</si>
  <si>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</si>
  <si>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</si>
  <si>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</si>
  <si>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</si>
  <si>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</si>
  <si>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</si>
  <si>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</si>
  <si>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</si>
  <si>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</si>
  <si>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</si>
  <si>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</si>
  <si>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</si>
  <si>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</si>
  <si>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</si>
  <si>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</si>
  <si>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</si>
  <si>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</si>
  <si>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</si>
  <si>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</si>
  <si>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</si>
  <si>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</si>
  <si>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</si>
  <si>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</si>
  <si>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</si>
  <si>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</si>
  <si>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</si>
  <si>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</si>
  <si>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</si>
  <si>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</si>
  <si>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</si>
  <si>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</si>
  <si>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</si>
  <si>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</si>
  <si>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</si>
  <si>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</si>
  <si>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</si>
  <si>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</si>
  <si>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</si>
  <si>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</si>
  <si>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</si>
  <si>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</si>
  <si>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</si>
  <si>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</si>
  <si>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</si>
  <si>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</si>
  <si>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</si>
  <si>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</si>
  <si>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</si>
  <si>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</si>
  <si>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</si>
  <si>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</si>
  <si>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</si>
  <si>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</si>
  <si>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</si>
  <si>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</si>
  <si>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</si>
  <si>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</si>
  <si>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</si>
  <si>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</si>
  <si>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</si>
  <si>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</si>
  <si>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</si>
  <si>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</si>
  <si>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</si>
  <si>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</si>
  <si>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</si>
  <si>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</si>
  <si>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</si>
  <si>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</si>
  <si>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</si>
  <si>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</si>
  <si>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</si>
  <si>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</si>
  <si>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</si>
  <si>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</si>
  <si>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</si>
  <si>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</si>
  <si>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</si>
  <si>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</si>
  <si>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</si>
  <si>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</si>
  <si>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</si>
  <si>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</si>
  <si>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</si>
  <si>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</si>
  <si>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</si>
  <si>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</si>
  <si>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</si>
  <si>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</si>
  <si>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</si>
  <si>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</si>
  <si>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</si>
  <si>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</si>
  <si>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</si>
  <si>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</si>
  <si>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</si>
  <si>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</si>
  <si>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</si>
  <si>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</si>
  <si>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</si>
  <si>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</si>
  <si>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</si>
  <si>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</si>
  <si>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</si>
  <si>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</si>
  <si>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</si>
  <si>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</si>
  <si>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</si>
  <si>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</si>
  <si>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</si>
  <si>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</si>
  <si>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</si>
  <si>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</si>
  <si>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</si>
  <si>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</si>
  <si>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</si>
  <si>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</si>
  <si>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</si>
  <si>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</si>
  <si>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</si>
  <si>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</si>
  <si>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</si>
  <si>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</si>
  <si>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</si>
  <si>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</si>
  <si>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</si>
  <si>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</si>
  <si>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</si>
  <si>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</si>
  <si>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</si>
  <si>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</si>
  <si>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</si>
  <si>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</si>
  <si>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</si>
  <si>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</si>
  <si>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</si>
  <si>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</si>
  <si>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</si>
  <si>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</si>
  <si>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</si>
  <si>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</si>
  <si>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</si>
  <si>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</si>
  <si>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</si>
  <si>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</si>
  <si>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</si>
  <si>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</si>
  <si>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</si>
  <si>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</si>
  <si>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</si>
  <si>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</si>
  <si>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</si>
  <si>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</si>
  <si>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</si>
  <si>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</si>
  <si>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</si>
  <si>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</si>
  <si>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</si>
  <si>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</si>
  <si>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</si>
  <si>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</si>
  <si>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</si>
  <si>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</si>
  <si>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</si>
  <si>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</si>
  <si>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</si>
  <si>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</si>
  <si>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</si>
  <si>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</si>
  <si>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</si>
  <si>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</si>
  <si>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</si>
  <si>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</si>
  <si>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</si>
  <si>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</si>
  <si>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</si>
  <si>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</si>
  <si>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</si>
  <si>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</si>
  <si>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</si>
  <si>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</si>
  <si>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</si>
  <si>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</si>
  <si>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</si>
  <si>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</si>
  <si>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</si>
  <si>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</si>
  <si>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</si>
  <si>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</si>
  <si>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</si>
  <si>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</si>
  <si>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</si>
  <si>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</si>
  <si>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</si>
  <si>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</si>
  <si>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</si>
  <si>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</si>
  <si>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</si>
  <si>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</si>
  <si>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</si>
  <si>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</si>
  <si>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</si>
  <si>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</si>
  <si>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</si>
  <si>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</si>
  <si>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</si>
  <si>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</si>
  <si>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</si>
  <si>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</si>
  <si>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</si>
  <si>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</si>
  <si>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</si>
  <si>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</si>
  <si>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</si>
  <si>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</si>
  <si>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</si>
  <si>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</si>
  <si>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</si>
  <si>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</si>
  <si>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</si>
  <si>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</si>
  <si>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</si>
  <si>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</si>
  <si>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</si>
  <si>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</si>
  <si>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</si>
  <si>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</si>
  <si>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</si>
  <si>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</si>
  <si>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</si>
  <si>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</si>
  <si>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</si>
  <si>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</si>
  <si>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</si>
  <si>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</si>
  <si>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</si>
  <si>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</si>
  <si>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</si>
  <si>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</si>
  <si>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</si>
  <si>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</si>
  <si>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</si>
  <si>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</si>
  <si>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</si>
  <si>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</si>
  <si>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</si>
  <si>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</si>
  <si>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</si>
  <si>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</si>
  <si>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</si>
  <si>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</si>
  <si>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</si>
  <si>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</si>
  <si>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</si>
  <si>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</si>
  <si>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</si>
  <si>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</si>
  <si>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</si>
  <si>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</si>
  <si>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</si>
  <si>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</si>
  <si>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</si>
  <si>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</si>
  <si>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</si>
  <si>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</si>
  <si>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</si>
  <si>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</si>
  <si>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</si>
  <si>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</si>
  <si>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</si>
  <si>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</si>
  <si>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</si>
  <si>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</si>
  <si>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</si>
  <si>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</si>
  <si>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</si>
  <si>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</si>
  <si>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</si>
  <si>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</si>
  <si>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</si>
  <si>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</si>
  <si>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</si>
  <si>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</si>
  <si>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</si>
  <si>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</si>
  <si>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</si>
  <si>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</si>
  <si>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</si>
  <si>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</si>
  <si>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</si>
  <si>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</si>
  <si>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</si>
  <si>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</si>
  <si>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</si>
  <si>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</si>
  <si>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</si>
  <si>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</si>
  <si>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</si>
  <si>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</si>
  <si>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</si>
  <si>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</si>
  <si>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</si>
  <si>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</si>
  <si>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</si>
  <si>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</si>
  <si>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</si>
  <si>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</si>
  <si>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</si>
  <si>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</si>
  <si>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</si>
  <si>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</si>
  <si>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</si>
  <si>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</si>
  <si>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</si>
  <si>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</si>
  <si>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</si>
  <si>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</si>
  <si>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</si>
  <si>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</si>
  <si>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</si>
  <si>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</si>
  <si>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</si>
  <si>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</si>
  <si>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</si>
  <si>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</si>
  <si>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</si>
  <si>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</si>
  <si>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</si>
  <si>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</si>
  <si>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</si>
  <si>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</si>
  <si>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</si>
  <si>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</si>
  <si>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</si>
  <si>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</si>
  <si>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</si>
  <si>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</si>
  <si>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</si>
  <si>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</si>
  <si>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</si>
  <si>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</si>
  <si>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</si>
  <si>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</si>
  <si>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</si>
  <si>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</si>
  <si>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</si>
  <si>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</si>
  <si>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</si>
  <si>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</si>
  <si>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</si>
  <si>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</si>
  <si>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</si>
  <si>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</si>
  <si>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</si>
  <si>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</si>
  <si>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</si>
  <si>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</si>
  <si>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</si>
  <si>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</si>
  <si>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</si>
  <si>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</si>
  <si>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</si>
  <si>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</si>
  <si>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</si>
  <si>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</si>
  <si>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</si>
  <si>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</si>
  <si>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</si>
  <si>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</si>
  <si>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</si>
  <si>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</si>
  <si>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</si>
  <si>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</si>
  <si>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</si>
  <si>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</si>
  <si>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</si>
  <si>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</si>
  <si>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</si>
  <si>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</si>
  <si>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</si>
  <si>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</si>
  <si>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</si>
  <si>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</si>
  <si>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</si>
  <si>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</si>
  <si>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</si>
  <si>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</si>
  <si>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</si>
  <si>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</si>
  <si>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</si>
  <si>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</si>
  <si>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</si>
  <si>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</si>
  <si>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</si>
  <si>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</si>
  <si>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</si>
  <si>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</si>
  <si>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</si>
  <si>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</si>
  <si>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</si>
  <si>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</si>
  <si>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</si>
  <si>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</si>
  <si>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</si>
  <si>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</si>
  <si>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</si>
  <si>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</si>
  <si>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</si>
  <si>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</si>
  <si>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</si>
  <si>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</si>
  <si>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</si>
  <si>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</si>
  <si>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</si>
  <si>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</si>
  <si>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</si>
  <si>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</si>
  <si>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</si>
  <si>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</si>
  <si>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</si>
  <si>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</si>
  <si>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</si>
  <si>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</si>
  <si>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</si>
  <si>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</si>
  <si>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</si>
  <si>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</si>
  <si>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</si>
  <si>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</si>
  <si>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</si>
  <si>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</si>
  <si>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</si>
  <si>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</si>
  <si>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</si>
  <si>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</si>
  <si>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</si>
  <si>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</si>
  <si>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</si>
  <si>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</si>
  <si>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</si>
  <si>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</si>
  <si>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</si>
  <si>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</si>
  <si>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</si>
  <si>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</si>
  <si>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</si>
  <si>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</si>
  <si>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</si>
  <si>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</si>
  <si>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</si>
  <si>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</si>
  <si>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</si>
  <si>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</si>
  <si>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</si>
  <si>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</si>
  <si>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</si>
  <si>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</si>
  <si>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</si>
  <si>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</si>
  <si>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</si>
  <si>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</si>
  <si>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</si>
  <si>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</si>
  <si>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</si>
  <si>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</si>
  <si>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</si>
  <si>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</si>
  <si>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</si>
  <si>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</si>
  <si>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</si>
  <si>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</si>
  <si>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</si>
  <si>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</si>
  <si>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</si>
  <si>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</si>
  <si>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</si>
  <si>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</si>
  <si>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</si>
  <si>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</si>
  <si>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</si>
  <si>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</si>
  <si>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</si>
  <si>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</si>
  <si>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</si>
  <si>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</si>
  <si>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</si>
  <si>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</si>
  <si>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</si>
  <si>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</si>
  <si>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</si>
  <si>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</si>
  <si>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</si>
  <si>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</si>
  <si>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</si>
  <si>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</si>
  <si>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</si>
  <si>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</si>
  <si>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</si>
  <si>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</si>
  <si>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</si>
  <si>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</si>
  <si>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</si>
  <si>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</si>
  <si>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</si>
  <si>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</si>
  <si>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</si>
  <si>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</si>
  <si>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</si>
  <si>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</si>
  <si>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</si>
  <si>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</si>
  <si>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</si>
  <si>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</si>
  <si>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</si>
  <si>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</si>
  <si>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</si>
  <si>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</si>
  <si>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</si>
  <si>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</si>
  <si>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</si>
  <si>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</si>
  <si>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</si>
  <si>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</si>
  <si>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</si>
  <si>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</si>
  <si>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</si>
  <si>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</si>
  <si>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</si>
  <si>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</si>
  <si>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</si>
  <si>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</si>
  <si>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</si>
  <si>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</si>
  <si>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</si>
  <si>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</si>
  <si>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</si>
  <si>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</si>
  <si>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</si>
  <si>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</si>
  <si>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</si>
  <si>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</si>
  <si>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</si>
  <si>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</si>
  <si>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</si>
  <si>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</si>
  <si>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</si>
  <si>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</si>
  <si>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</si>
  <si>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</si>
  <si>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</si>
  <si>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</si>
  <si>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</si>
  <si>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</si>
  <si>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</si>
  <si>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</si>
  <si>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</si>
  <si>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</si>
  <si>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</si>
  <si>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</si>
  <si>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</si>
  <si>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</si>
  <si>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</si>
  <si>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</si>
  <si>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</si>
  <si>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</si>
  <si>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</si>
  <si>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</si>
  <si>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</si>
  <si>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</si>
  <si>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</si>
  <si>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</si>
  <si>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</si>
  <si>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</si>
  <si>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</si>
  <si>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</si>
  <si>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</si>
  <si>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</si>
  <si>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</si>
  <si>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</si>
  <si>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</si>
  <si>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</si>
  <si>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</si>
  <si>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</si>
  <si>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</si>
  <si>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</si>
  <si>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</si>
  <si>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</si>
  <si>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</si>
  <si>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</si>
  <si>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</si>
  <si>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</si>
  <si>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</si>
  <si>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</si>
  <si>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</si>
  <si>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</si>
  <si>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</si>
  <si>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</si>
  <si>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</si>
  <si>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</si>
  <si>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</si>
  <si>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</si>
  <si>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</si>
  <si>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</si>
  <si>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</si>
  <si>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</si>
  <si>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</si>
  <si>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</si>
  <si>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</si>
  <si>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</si>
  <si>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</si>
  <si>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</si>
  <si>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</si>
  <si>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</si>
  <si>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</si>
  <si>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</si>
  <si>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</si>
  <si>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</si>
  <si>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</si>
  <si>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</si>
  <si>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</si>
  <si>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</si>
  <si>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</si>
  <si>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</si>
  <si>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</si>
  <si>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</si>
  <si>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</si>
  <si>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</si>
  <si>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</si>
  <si>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</si>
  <si>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</si>
  <si>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</si>
  <si>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</si>
  <si>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</si>
  <si>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</si>
  <si>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</si>
  <si>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</si>
  <si>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</si>
  <si>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</si>
  <si>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</si>
  <si>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</si>
  <si>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</si>
  <si>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</si>
  <si>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</si>
  <si>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</si>
  <si>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</si>
  <si>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</si>
  <si>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</si>
  <si>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</si>
  <si>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</si>
  <si>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</si>
  <si>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</si>
  <si>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</si>
  <si>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</si>
  <si>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</si>
  <si>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</si>
  <si>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</si>
  <si>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</si>
  <si>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</si>
  <si>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</si>
  <si>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</si>
  <si>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</si>
  <si>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</si>
  <si>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</si>
  <si>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</si>
  <si>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</si>
  <si>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</si>
  <si>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</si>
  <si>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</si>
  <si>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</si>
  <si>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</si>
  <si>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</si>
  <si>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</si>
  <si>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</si>
  <si>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</si>
  <si>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</si>
  <si>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</si>
  <si>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</si>
  <si>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</si>
  <si>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</si>
  <si>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</si>
  <si>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</si>
  <si>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</si>
  <si>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</si>
  <si>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</si>
  <si>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</si>
  <si>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</si>
  <si>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</si>
  <si>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</si>
  <si>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</si>
  <si>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</si>
  <si>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</si>
  <si>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</si>
  <si>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</si>
  <si>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</si>
  <si>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</si>
  <si>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</si>
  <si>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</si>
  <si>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</si>
  <si>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</si>
  <si>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</si>
  <si>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</si>
  <si>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</si>
  <si>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</si>
  <si>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</si>
  <si>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</si>
  <si>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</si>
  <si>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</si>
  <si>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</si>
  <si>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</si>
  <si>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</si>
  <si>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</si>
  <si>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</si>
  <si>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</si>
  <si>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</si>
  <si>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</si>
  <si>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</si>
  <si>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</si>
  <si>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</si>
  <si>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</si>
  <si>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</si>
  <si>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</si>
  <si>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</si>
  <si>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</si>
  <si>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</si>
  <si>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</si>
  <si>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</si>
  <si>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</si>
  <si>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</si>
  <si>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</si>
  <si>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</si>
  <si>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</si>
  <si>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</si>
  <si>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</si>
  <si>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</si>
  <si>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</si>
  <si>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</si>
  <si>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</si>
  <si>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</si>
  <si>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</si>
  <si>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</si>
  <si>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</si>
  <si>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</si>
  <si>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</si>
  <si>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</si>
  <si>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</si>
  <si>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</si>
  <si>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</si>
  <si>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</si>
  <si>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</si>
  <si>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</si>
  <si>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</si>
  <si>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</si>
  <si>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</si>
  <si>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</si>
  <si>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</si>
  <si>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</si>
  <si>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</si>
  <si>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</si>
  <si>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</si>
  <si>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</si>
  <si>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</si>
  <si>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</si>
  <si>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</si>
  <si>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</si>
  <si>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</si>
  <si>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</si>
  <si>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</si>
  <si>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</si>
  <si>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</si>
  <si>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</si>
  <si>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</si>
  <si>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</si>
  <si>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</si>
  <si>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</si>
  <si>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</si>
  <si>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</si>
  <si>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</si>
  <si>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</si>
  <si>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</si>
  <si>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</si>
  <si>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</si>
  <si>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</si>
  <si>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</si>
  <si>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</si>
  <si>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</si>
  <si>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</si>
  <si>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</si>
  <si>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</si>
  <si>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</si>
  <si>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</si>
  <si>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</si>
  <si>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</si>
  <si>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</si>
  <si>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</si>
  <si>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</si>
  <si>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</si>
  <si>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</si>
  <si>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</si>
  <si>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</si>
  <si>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</si>
  <si>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</si>
  <si>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</si>
  <si>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</si>
  <si>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</si>
  <si>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</si>
  <si>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</si>
  <si>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</si>
  <si>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</si>
  <si>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</si>
  <si>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</si>
  <si>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</si>
  <si>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</si>
  <si>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</si>
  <si>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</si>
  <si>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</si>
  <si>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</si>
  <si>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</si>
  <si>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</si>
  <si>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</si>
  <si>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</si>
  <si>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</si>
  <si>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</si>
  <si>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</si>
  <si>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</si>
  <si>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</si>
  <si>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</si>
  <si>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</si>
  <si>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</si>
  <si>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</si>
  <si>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</si>
  <si>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</si>
  <si>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</si>
  <si>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</si>
  <si>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</si>
  <si>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</si>
  <si>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</si>
  <si>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</si>
  <si>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</si>
  <si>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</si>
  <si>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</si>
  <si>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</si>
  <si>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</si>
  <si>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</si>
  <si>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</si>
  <si>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</si>
  <si>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</si>
  <si>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</si>
  <si>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</si>
  <si>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</si>
  <si>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</si>
  <si>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</si>
  <si>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</si>
  <si>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</si>
  <si>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</si>
  <si>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</si>
  <si>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</si>
  <si>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</si>
  <si>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</si>
  <si>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</si>
  <si>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</si>
  <si>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</si>
  <si>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</si>
  <si>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</si>
  <si>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</si>
  <si>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</si>
  <si>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</si>
  <si>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</si>
  <si>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</si>
  <si>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</si>
  <si>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</si>
  <si>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</si>
  <si>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</si>
  <si>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</si>
  <si>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</si>
  <si>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</si>
  <si>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</si>
  <si>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</si>
  <si>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</si>
  <si>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</si>
  <si>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</si>
  <si>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</si>
  <si>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</si>
  <si>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</si>
  <si>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</si>
  <si>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</si>
  <si>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</si>
  <si>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</si>
  <si>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</si>
  <si>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</si>
  <si>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</si>
  <si>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</si>
  <si>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</si>
  <si>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</si>
  <si>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</si>
  <si>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</si>
  <si>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</si>
  <si>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</si>
  <si>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</si>
  <si>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</si>
  <si>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</si>
  <si>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</si>
  <si>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</si>
  <si>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</si>
  <si>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</si>
  <si>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</si>
  <si>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</si>
  <si>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</si>
  <si>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</si>
  <si>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</si>
  <si>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</si>
  <si>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</si>
  <si>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</si>
  <si>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</si>
  <si>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</si>
  <si>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</si>
  <si>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</si>
  <si>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</si>
  <si>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</si>
  <si>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</si>
  <si>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</si>
  <si>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</si>
  <si>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</si>
  <si>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</si>
  <si>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</si>
  <si>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</si>
  <si>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</si>
  <si>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</si>
  <si>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</si>
  <si>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</si>
  <si>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</si>
  <si>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</si>
  <si>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</si>
  <si>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</si>
  <si>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</si>
  <si>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</si>
  <si>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</si>
  <si>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</si>
  <si>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</si>
  <si>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</si>
  <si>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</si>
  <si>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</si>
  <si>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</si>
  <si>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</si>
  <si>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</si>
  <si>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</si>
  <si>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</si>
  <si>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</si>
  <si>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</si>
  <si>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</si>
  <si>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</si>
  <si>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</si>
  <si>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</si>
  <si>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</si>
  <si>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</si>
  <si>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</si>
  <si>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</si>
  <si>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</si>
  <si>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</si>
  <si>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</si>
  <si>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</si>
  <si>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</si>
  <si>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</si>
  <si>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</si>
  <si>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</si>
  <si>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</si>
  <si>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</si>
  <si>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</si>
  <si>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</si>
  <si>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</si>
  <si>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</si>
  <si>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</si>
  <si>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</si>
  <si>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</si>
  <si>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</si>
  <si>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</si>
  <si>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</si>
  <si>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</si>
  <si>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</si>
  <si>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</si>
  <si>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</si>
  <si>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</si>
  <si>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</si>
  <si>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</si>
  <si>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</si>
  <si>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</si>
  <si>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</si>
  <si>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</si>
  <si>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</si>
  <si>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</si>
  <si>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</si>
  <si>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</si>
  <si>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</si>
  <si>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</si>
  <si>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</si>
  <si>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</si>
  <si>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</si>
  <si>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</si>
  <si>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</si>
  <si>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</si>
  <si>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</si>
  <si>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</si>
  <si>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</si>
  <si>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</si>
  <si>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</si>
  <si>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</si>
  <si>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</si>
  <si>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</si>
  <si>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</si>
  <si>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</si>
  <si>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</si>
  <si>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</si>
  <si>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</si>
  <si>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</si>
  <si>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</si>
  <si>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</si>
  <si>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</si>
  <si>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</si>
  <si>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</si>
  <si>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</si>
  <si>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</si>
  <si>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</si>
  <si>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</si>
  <si>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</si>
  <si>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</si>
  <si>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</si>
  <si>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</si>
  <si>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</si>
  <si>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</si>
  <si>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</si>
  <si>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</si>
  <si>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</si>
  <si>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</si>
  <si>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</si>
  <si>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</si>
  <si>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</si>
  <si>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</si>
  <si>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</si>
  <si>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</si>
  <si>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</si>
  <si>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</si>
  <si>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</si>
  <si>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</si>
  <si>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</si>
  <si>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</si>
  <si>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</si>
  <si>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</si>
  <si>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</si>
  <si>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</si>
  <si>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</si>
  <si>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</si>
  <si>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</si>
  <si>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</si>
  <si>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</si>
  <si>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</si>
  <si>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</si>
  <si>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</si>
  <si>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</si>
  <si>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</si>
  <si>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</si>
  <si>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</si>
  <si>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</si>
  <si>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</si>
  <si>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</si>
  <si>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</si>
  <si>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</si>
  <si>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</si>
  <si>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</si>
  <si>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</si>
  <si>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</si>
  <si>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</si>
  <si>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</si>
  <si>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</si>
  <si>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</si>
  <si>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</si>
  <si>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</si>
  <si>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</si>
  <si>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</si>
  <si>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</si>
  <si>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</si>
  <si>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</si>
  <si>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</si>
  <si>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</si>
  <si>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</si>
  <si>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</si>
  <si>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</si>
  <si>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</si>
  <si>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</si>
  <si>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</si>
  <si>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</si>
  <si>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</si>
  <si>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</si>
  <si>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</si>
  <si>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</si>
  <si>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</si>
  <si>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</si>
  <si>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</si>
  <si>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</si>
  <si>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</si>
  <si>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</si>
  <si>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</si>
  <si>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</si>
  <si>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</si>
  <si>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</si>
  <si>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</si>
  <si>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</si>
  <si>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</si>
  <si>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</si>
  <si>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</si>
  <si>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</si>
  <si>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</si>
  <si>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</si>
  <si>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</si>
  <si>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</si>
  <si>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</si>
  <si>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</si>
  <si>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</si>
  <si>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</si>
  <si>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</si>
  <si>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</si>
  <si>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</si>
  <si>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</si>
  <si>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</si>
  <si>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</si>
  <si>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</si>
  <si>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</si>
  <si>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</si>
  <si>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</si>
  <si>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</si>
  <si>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</si>
  <si>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</si>
  <si>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</si>
  <si>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</si>
  <si>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</si>
  <si>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</si>
  <si>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</si>
  <si>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</si>
  <si>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</si>
  <si>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</si>
  <si>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</si>
  <si>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</si>
  <si>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</si>
  <si>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</si>
  <si>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</si>
  <si>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</si>
  <si>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</si>
  <si>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</si>
  <si>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</si>
  <si>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</si>
  <si>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</si>
  <si>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</si>
  <si>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</si>
  <si>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</si>
  <si>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</si>
  <si>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</si>
  <si>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</si>
  <si>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</si>
  <si>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</si>
  <si>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</si>
  <si>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</si>
  <si>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</si>
  <si>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</si>
  <si>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</si>
  <si>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</si>
  <si>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</si>
  <si>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</si>
  <si>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</si>
  <si>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</si>
  <si>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</si>
  <si>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</si>
  <si>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</si>
  <si>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</si>
  <si>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</si>
  <si>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</si>
  <si>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</si>
  <si>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</si>
  <si>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</si>
  <si>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</si>
  <si>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</si>
  <si>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</si>
  <si>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</si>
  <si>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</si>
  <si>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</si>
  <si>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</si>
  <si>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</si>
  <si>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</si>
  <si>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</si>
  <si>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</si>
  <si>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</si>
  <si>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</si>
  <si>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</si>
  <si>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</si>
  <si>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</si>
  <si>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</si>
  <si>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</si>
  <si>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</si>
  <si>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</si>
  <si>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</si>
  <si>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</si>
  <si>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</si>
  <si>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</si>
  <si>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</si>
  <si>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</si>
  <si>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</si>
  <si>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</si>
  <si>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</si>
  <si>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</si>
  <si>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</si>
  <si>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</si>
  <si>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</si>
  <si>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</si>
  <si>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</si>
  <si>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</si>
  <si>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</si>
  <si>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</si>
  <si>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</si>
  <si>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</si>
  <si>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</si>
  <si>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</si>
  <si>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</si>
  <si>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</si>
  <si>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</si>
  <si>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</si>
  <si>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</si>
  <si>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</si>
  <si>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</si>
  <si>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</si>
  <si>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</si>
  <si>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</si>
  <si>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</si>
  <si>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</si>
  <si>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</si>
  <si>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</si>
  <si>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</si>
  <si>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</si>
  <si>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</si>
  <si>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</si>
  <si>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</si>
  <si>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</si>
  <si>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</si>
  <si>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</si>
  <si>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</si>
  <si>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</si>
  <si>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</si>
  <si>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</si>
  <si>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</si>
  <si>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</si>
  <si>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</si>
  <si>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</si>
  <si>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</si>
  <si>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</si>
  <si>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</si>
  <si>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</si>
  <si>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</si>
  <si>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</si>
  <si>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</si>
  <si>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</si>
  <si>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</si>
  <si>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</si>
  <si>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</si>
  <si>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</si>
  <si>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</si>
  <si>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</si>
  <si>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</si>
  <si>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</si>
  <si>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</si>
  <si>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</si>
  <si>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</si>
  <si>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</si>
  <si>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</si>
  <si>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</si>
  <si>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</si>
  <si>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</si>
  <si>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</si>
  <si>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</si>
  <si>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</si>
  <si>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</si>
  <si>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</si>
  <si>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</si>
  <si>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</si>
  <si>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</si>
  <si>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</si>
  <si>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</si>
  <si>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</si>
  <si>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</si>
  <si>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</si>
  <si>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</si>
  <si>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</si>
  <si>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</si>
  <si>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</si>
  <si>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</si>
  <si>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</si>
  <si>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</si>
  <si>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</si>
  <si>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</si>
  <si>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</si>
  <si>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</si>
  <si>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</si>
  <si>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</si>
  <si>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</si>
  <si>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</si>
  <si>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</si>
  <si>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</si>
  <si>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</si>
  <si>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</si>
  <si>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</si>
  <si>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</si>
  <si>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</si>
  <si>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</si>
  <si>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</si>
  <si>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</si>
  <si>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</si>
  <si>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</si>
  <si>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</si>
  <si>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</si>
  <si>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</si>
  <si>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</si>
  <si>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</si>
  <si>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</si>
  <si>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</si>
  <si>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</si>
  <si>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</si>
  <si>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</si>
  <si>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</si>
  <si>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</si>
  <si>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</si>
  <si>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</si>
  <si>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</si>
  <si>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</si>
  <si>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</si>
  <si>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</si>
  <si>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</si>
  <si>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</si>
  <si>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</si>
  <si>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</si>
  <si>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</si>
  <si>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</si>
  <si>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</si>
  <si>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</si>
  <si>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</si>
  <si>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</si>
  <si>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</si>
  <si>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</si>
  <si>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</si>
  <si>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</si>
  <si>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</si>
  <si>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</si>
  <si>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</si>
  <si>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</si>
  <si>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</si>
  <si>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</si>
  <si>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</si>
  <si>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</si>
  <si>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</si>
  <si>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</si>
  <si>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</si>
  <si>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</si>
  <si>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</si>
  <si>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</si>
  <si>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</si>
  <si>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</si>
  <si>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</si>
  <si>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</si>
  <si>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</si>
  <si>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</si>
  <si>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</si>
  <si>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</si>
  <si>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</si>
  <si>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</si>
  <si>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</si>
  <si>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</si>
  <si>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</si>
  <si>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</si>
  <si>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</si>
  <si>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</si>
  <si>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</si>
  <si>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</si>
  <si>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</si>
  <si>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</si>
  <si>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</si>
  <si>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</si>
  <si>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</si>
  <si>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</si>
  <si>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</si>
  <si>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</si>
  <si>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</si>
  <si>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</si>
  <si>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</si>
  <si>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</si>
  <si>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</si>
  <si>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</si>
  <si>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</si>
  <si>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</si>
  <si>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</si>
  <si>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</si>
  <si>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</si>
  <si>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</si>
  <si>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</si>
  <si>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</si>
  <si>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</si>
  <si>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</si>
  <si>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</si>
  <si>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</si>
  <si>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</si>
  <si>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</si>
  <si>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</si>
  <si>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</si>
  <si>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</si>
  <si>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</si>
  <si>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</si>
  <si>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</si>
  <si>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</si>
  <si>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</si>
  <si>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</si>
  <si>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</si>
  <si>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</si>
  <si>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</si>
  <si>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</si>
  <si>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</si>
  <si>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</si>
  <si>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</si>
  <si>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</si>
  <si>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</si>
  <si>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</si>
  <si>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</si>
  <si>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</si>
  <si>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</si>
  <si>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</si>
  <si>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</si>
  <si>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</si>
  <si>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</si>
  <si>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</si>
  <si>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</si>
  <si>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</si>
  <si>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</si>
  <si>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</si>
  <si>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</si>
  <si>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</si>
  <si>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</si>
  <si>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</si>
  <si>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</si>
  <si>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</si>
  <si>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</si>
  <si>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</si>
  <si>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</si>
  <si>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</si>
  <si>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</si>
  <si>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</si>
  <si>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</si>
  <si>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</si>
  <si>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</si>
  <si>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</si>
  <si>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</si>
  <si>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</si>
  <si>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</si>
  <si>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</si>
  <si>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</si>
  <si>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</si>
  <si>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</si>
  <si>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</si>
  <si>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</si>
  <si>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</si>
  <si>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</si>
  <si>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</si>
  <si>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</si>
  <si>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</si>
  <si>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</si>
  <si>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</si>
  <si>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</si>
  <si>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</si>
  <si>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</si>
  <si>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</si>
  <si>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</si>
  <si>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</si>
  <si>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</si>
  <si>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</si>
  <si>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</si>
  <si>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</si>
  <si>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</si>
  <si>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</si>
  <si>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</si>
  <si>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</si>
  <si>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</si>
  <si>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</si>
  <si>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</si>
  <si>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</si>
  <si>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</si>
  <si>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</si>
  <si>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</si>
  <si>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</si>
  <si>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</si>
  <si>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</si>
  <si>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</si>
  <si>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</si>
  <si>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</si>
  <si>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</si>
  <si>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</si>
  <si>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</si>
  <si>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</si>
  <si>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</si>
  <si>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</si>
  <si>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</si>
  <si>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</si>
  <si>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</si>
  <si>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</si>
  <si>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</si>
  <si>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</si>
  <si>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</si>
  <si>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</si>
  <si>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</si>
  <si>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</si>
  <si>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</si>
  <si>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</si>
  <si>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</si>
  <si>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</si>
  <si>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</si>
  <si>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</si>
  <si>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</si>
  <si>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</si>
  <si>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</si>
  <si>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</si>
  <si>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</si>
  <si>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</si>
  <si>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</si>
  <si>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</si>
  <si>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</si>
  <si>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</si>
  <si>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</si>
  <si>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</si>
  <si>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</si>
  <si>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</si>
  <si>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</si>
  <si>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</si>
  <si>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</si>
  <si>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</si>
  <si>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</si>
  <si>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</si>
  <si>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</si>
  <si>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</si>
  <si>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</si>
  <si>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</si>
  <si>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</si>
  <si>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</si>
  <si>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</si>
  <si>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</si>
  <si>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</si>
  <si>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</si>
  <si>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</si>
  <si>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</si>
  <si>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</si>
  <si>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</si>
  <si>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</si>
  <si>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</si>
  <si>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</si>
  <si>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</si>
  <si>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</si>
  <si>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</si>
  <si>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</si>
  <si>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</si>
  <si>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</si>
  <si>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</si>
  <si>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</si>
  <si>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</si>
  <si>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</si>
  <si>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</si>
  <si>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</si>
  <si>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</si>
  <si>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</si>
  <si>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</si>
  <si>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</si>
  <si>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</si>
  <si>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</si>
  <si>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</si>
  <si>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</si>
  <si>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</si>
  <si>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</si>
  <si>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</si>
  <si>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</si>
  <si>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</si>
  <si>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</si>
  <si>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</si>
  <si>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</si>
  <si>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</si>
  <si>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</si>
  <si>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</si>
  <si>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</si>
  <si>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</si>
  <si>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</si>
  <si>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</si>
  <si>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</si>
  <si>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</si>
  <si>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</si>
  <si>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</si>
  <si>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</si>
  <si>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</si>
  <si>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</si>
  <si>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</si>
  <si>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</si>
  <si>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</si>
  <si>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</si>
  <si>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</si>
  <si>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</si>
  <si>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</si>
  <si>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</si>
  <si>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</si>
  <si>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</si>
  <si>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</si>
  <si>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</si>
  <si>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</si>
  <si>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</si>
  <si>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</si>
  <si>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</si>
  <si>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</si>
  <si>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</si>
  <si>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</si>
  <si>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</si>
  <si>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</si>
  <si>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</si>
  <si>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</si>
  <si>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</si>
  <si>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</si>
  <si>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</si>
  <si>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</si>
  <si>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</si>
  <si>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</si>
  <si>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</si>
  <si>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</si>
  <si>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</si>
  <si>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</si>
  <si>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</si>
  <si>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</si>
  <si>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</si>
  <si>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</si>
  <si>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</si>
  <si>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</si>
  <si>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</si>
  <si>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</si>
  <si>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</si>
  <si>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</si>
  <si>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</si>
  <si>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</si>
  <si>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</si>
  <si>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</si>
  <si>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</si>
  <si>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</si>
  <si>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</si>
  <si>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</si>
  <si>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</si>
  <si>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</si>
  <si>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</si>
  <si>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</si>
  <si>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</si>
  <si>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</si>
  <si>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</si>
  <si>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</si>
  <si>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</si>
  <si>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</si>
  <si>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</si>
  <si>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</si>
  <si>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</si>
  <si>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</si>
  <si>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</si>
  <si>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</si>
  <si>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</si>
  <si>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</si>
  <si>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</si>
  <si>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</si>
  <si>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</si>
  <si>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</si>
  <si>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</si>
  <si>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</si>
  <si>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</si>
  <si>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</si>
  <si>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</si>
  <si>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</si>
  <si>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</si>
  <si>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</si>
  <si>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</si>
  <si>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</si>
  <si>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</si>
  <si>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</si>
  <si>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</si>
  <si>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</si>
  <si>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</si>
  <si>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</si>
  <si>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</si>
  <si>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</si>
  <si>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</si>
  <si>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</si>
  <si>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</si>
  <si>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</si>
  <si>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</si>
  <si>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</si>
  <si>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</si>
  <si>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</si>
  <si>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</si>
  <si>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</si>
  <si>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</si>
  <si>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</si>
  <si>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</si>
  <si>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</si>
  <si>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</si>
  <si>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</si>
  <si>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</si>
  <si>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</si>
  <si>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</si>
  <si>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</si>
  <si>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</si>
  <si>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</si>
  <si>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</si>
  <si>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</si>
  <si>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</si>
  <si>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</si>
  <si>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</si>
  <si>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</si>
  <si>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</si>
  <si>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</si>
  <si>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</si>
  <si>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</si>
  <si>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</si>
  <si>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</si>
  <si>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</si>
  <si>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</si>
  <si>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</si>
  <si>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</si>
  <si>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</si>
  <si>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</si>
  <si>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</si>
  <si>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</si>
  <si>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</si>
  <si>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</si>
  <si>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</si>
  <si>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</si>
  <si>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</si>
  <si>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</si>
  <si>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</si>
  <si>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</si>
  <si>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</si>
  <si>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</si>
  <si>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</si>
  <si>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</si>
  <si>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</si>
  <si>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</si>
  <si>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</si>
  <si>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</si>
  <si>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</si>
  <si>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</si>
  <si>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</si>
  <si>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</si>
  <si>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</si>
  <si>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</si>
  <si>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</si>
  <si>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</si>
  <si>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</si>
  <si>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</si>
  <si>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</si>
  <si>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</si>
  <si>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</si>
  <si>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</si>
  <si>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</si>
  <si>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</si>
  <si>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</si>
  <si>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</si>
  <si>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</si>
  <si>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</si>
  <si>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</si>
  <si>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</si>
  <si>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</si>
  <si>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</si>
  <si>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</si>
  <si>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</si>
  <si>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</si>
  <si>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</si>
  <si>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</si>
  <si>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</si>
  <si>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</si>
  <si>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</si>
  <si>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</si>
  <si>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</si>
  <si>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</si>
  <si>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</si>
  <si>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</si>
  <si>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</si>
  <si>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</si>
  <si>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</si>
  <si>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</si>
  <si>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</si>
  <si>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</si>
  <si>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</si>
  <si>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</si>
  <si>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</si>
  <si>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</si>
  <si>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</si>
  <si>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</si>
  <si>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</si>
  <si>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</si>
  <si>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</si>
  <si>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</si>
  <si>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</si>
  <si>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</si>
  <si>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</si>
  <si>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</si>
  <si>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</si>
  <si>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</si>
  <si>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</si>
  <si>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</si>
  <si>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</si>
  <si>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</si>
  <si>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</si>
  <si>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</si>
  <si>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</si>
  <si>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</si>
  <si>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</si>
  <si>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</si>
  <si>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</si>
  <si>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</si>
  <si>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</si>
  <si>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</si>
  <si>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</si>
  <si>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</si>
  <si>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</si>
  <si>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</si>
  <si>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</si>
  <si>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</si>
  <si>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</si>
  <si>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</si>
  <si>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</si>
  <si>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</si>
  <si>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</si>
  <si>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</si>
  <si>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</si>
  <si>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</si>
  <si>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</si>
  <si>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</si>
  <si>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</si>
  <si>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</si>
  <si>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</si>
  <si>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</si>
  <si>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</si>
  <si>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</si>
  <si>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</si>
  <si>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</si>
  <si>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</si>
  <si>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</si>
  <si>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</si>
  <si>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</si>
  <si>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</si>
  <si>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</si>
  <si>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</si>
  <si>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</si>
  <si>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</si>
  <si>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</si>
  <si>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</si>
  <si>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</si>
  <si>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</si>
  <si>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</si>
  <si>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</si>
  <si>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</si>
  <si>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</si>
  <si>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</si>
  <si>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</si>
  <si>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</si>
  <si>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</si>
  <si>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</si>
  <si>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</si>
  <si>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</si>
  <si>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</si>
  <si>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</si>
  <si>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</si>
  <si>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</si>
  <si>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</si>
  <si>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</si>
  <si>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</si>
  <si>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</si>
  <si>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</si>
  <si>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</si>
  <si>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</si>
  <si>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</si>
  <si>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</si>
  <si>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</si>
  <si>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</si>
  <si>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</si>
  <si>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</si>
  <si>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</si>
  <si>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</si>
  <si>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</si>
  <si>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</si>
  <si>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</si>
  <si>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</si>
  <si>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</si>
  <si>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</si>
  <si>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</si>
  <si>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</si>
  <si>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</si>
  <si>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</si>
  <si>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</si>
  <si>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</si>
  <si>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</si>
  <si>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</si>
  <si>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</si>
  <si>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</si>
  <si>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</si>
  <si>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</si>
  <si>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</si>
  <si>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</si>
  <si>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</si>
  <si>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</si>
  <si>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</si>
  <si>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</si>
  <si>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</si>
  <si>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</si>
  <si>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</si>
  <si>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</si>
  <si>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</si>
  <si>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</si>
  <si>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</si>
  <si>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</si>
  <si>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</si>
  <si>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</si>
  <si>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</si>
  <si>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</si>
  <si>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</si>
  <si>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</si>
  <si>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</si>
  <si>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</si>
  <si>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</si>
  <si>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</si>
  <si>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</si>
  <si>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</si>
  <si>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</si>
  <si>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</si>
  <si>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</si>
  <si>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</si>
  <si>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</si>
  <si>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</si>
  <si>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</si>
  <si>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</si>
  <si>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</si>
  <si>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</si>
  <si>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</si>
  <si>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</si>
  <si>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</si>
  <si>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</si>
  <si>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</si>
  <si>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</si>
  <si>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</si>
  <si>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</si>
  <si>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</si>
  <si>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</si>
  <si>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</si>
  <si>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</si>
  <si>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</si>
  <si>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</si>
  <si>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</si>
  <si>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</si>
  <si>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</si>
  <si>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</si>
  <si>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</si>
  <si>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</si>
  <si>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</si>
  <si>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</si>
  <si>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</si>
  <si>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</si>
  <si>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</si>
  <si>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</si>
  <si>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</si>
  <si>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</si>
  <si>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</si>
  <si>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</si>
  <si>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</si>
  <si>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</si>
  <si>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</si>
  <si>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</si>
  <si>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</si>
  <si>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</si>
  <si>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</si>
  <si>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</si>
  <si>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</si>
  <si>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</si>
  <si>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</si>
  <si>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</si>
  <si>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</si>
  <si>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</si>
  <si>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</si>
  <si>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</si>
  <si>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</si>
  <si>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</si>
  <si>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</si>
  <si>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</si>
  <si>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</si>
  <si>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</si>
  <si>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</si>
  <si>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</si>
  <si>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</si>
  <si>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</si>
  <si>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</si>
  <si>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</si>
  <si>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</si>
  <si>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</si>
  <si>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</si>
  <si>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</si>
  <si>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</si>
  <si>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</si>
  <si>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</si>
  <si>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</si>
  <si>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</si>
  <si>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</si>
  <si>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</si>
  <si>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</si>
  <si>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</si>
  <si>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</si>
  <si>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</si>
  <si>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</si>
  <si>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</si>
  <si>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</si>
  <si>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</si>
  <si>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</si>
  <si>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</si>
  <si>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</si>
  <si>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</si>
  <si>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</si>
  <si>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</si>
  <si>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</si>
  <si>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</si>
  <si>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</si>
  <si>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</si>
  <si>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</si>
  <si>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</si>
  <si>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</si>
  <si>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</si>
  <si>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</si>
  <si>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</si>
  <si>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</si>
  <si>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</si>
  <si>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</si>
  <si>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</si>
  <si>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</si>
  <si>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</si>
  <si>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</si>
  <si>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</si>
  <si>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</si>
  <si>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</si>
  <si>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</si>
  <si>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</si>
  <si>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</si>
  <si>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</si>
  <si>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</si>
  <si>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</si>
  <si>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</si>
  <si>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</si>
  <si>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</si>
  <si>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</si>
  <si>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</si>
  <si>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</si>
  <si>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</si>
  <si>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</si>
  <si>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</si>
  <si>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</si>
  <si>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</si>
  <si>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</si>
  <si>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</si>
  <si>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</si>
  <si>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</si>
  <si>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</si>
  <si>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</si>
  <si>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</si>
  <si>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</si>
  <si>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</si>
  <si>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</si>
  <si>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</si>
  <si>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</si>
  <si>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</si>
  <si>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</si>
  <si>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</si>
  <si>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</si>
  <si>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</si>
  <si>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</si>
  <si>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</si>
  <si>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</si>
  <si>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</si>
  <si>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</si>
  <si>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</si>
  <si>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</si>
  <si>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</si>
  <si>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</si>
  <si>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</si>
  <si>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</si>
  <si>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</si>
  <si>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</si>
  <si>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</si>
  <si>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</si>
  <si>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</si>
  <si>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</si>
  <si>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</si>
  <si>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</si>
  <si>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</si>
  <si>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</si>
  <si>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</si>
  <si>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</si>
  <si>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</si>
  <si>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</si>
  <si>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</si>
  <si>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</si>
  <si>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</si>
  <si>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</si>
  <si>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</si>
  <si>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</si>
  <si>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</si>
  <si>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</si>
  <si>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</si>
  <si>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</si>
  <si>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</si>
  <si>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</si>
  <si>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</si>
  <si>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</si>
  <si>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</si>
  <si>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</si>
  <si>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</si>
  <si>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</si>
  <si>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</si>
  <si>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</si>
  <si>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</si>
  <si>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</si>
  <si>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</si>
  <si>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</si>
  <si>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</si>
  <si>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</si>
  <si>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</si>
  <si>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</si>
  <si>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</si>
  <si>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</si>
  <si>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</si>
  <si>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</si>
  <si>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</si>
  <si>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</si>
  <si>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</si>
  <si>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</si>
  <si>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</si>
  <si>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</si>
  <si>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</si>
  <si>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</si>
  <si>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</si>
  <si>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</si>
  <si>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</si>
  <si>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</si>
  <si>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</si>
  <si>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</si>
  <si>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</si>
  <si>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</si>
  <si>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</si>
  <si>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</si>
  <si>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</si>
  <si>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</si>
  <si>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</si>
  <si>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</si>
  <si>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</si>
  <si>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</si>
  <si>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</si>
  <si>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</si>
  <si>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</si>
  <si>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</si>
  <si>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</si>
  <si>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</si>
  <si>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</si>
  <si>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</si>
  <si>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</si>
  <si>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</si>
  <si>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</si>
  <si>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</si>
  <si>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</si>
  <si>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</si>
  <si>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</si>
  <si>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</si>
  <si>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</si>
  <si>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</si>
  <si>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</si>
  <si>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</si>
  <si>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</si>
  <si>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</si>
  <si>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</si>
  <si>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</si>
  <si>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</si>
  <si>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</si>
  <si>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</si>
  <si>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</si>
  <si>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</si>
  <si>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</si>
  <si>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</si>
  <si>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</si>
  <si>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</si>
  <si>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</si>
  <si>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</si>
  <si>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</si>
  <si>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</si>
  <si>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</si>
  <si>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</si>
  <si>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</si>
  <si>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</si>
  <si>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</si>
  <si>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</si>
  <si>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</si>
  <si>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</si>
  <si>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</si>
  <si>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</si>
  <si>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</si>
  <si>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</si>
  <si>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</si>
  <si>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</si>
  <si>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</si>
  <si>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</si>
  <si>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</si>
  <si>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</si>
  <si>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</si>
  <si>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</si>
  <si>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</si>
  <si>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</si>
  <si>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</si>
  <si>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</si>
  <si>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</si>
  <si>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</si>
  <si>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</si>
  <si>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</si>
  <si>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</si>
  <si>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</si>
  <si>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</si>
  <si>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</si>
  <si>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</si>
  <si>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</si>
  <si>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</si>
  <si>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</si>
  <si>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</si>
  <si>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</si>
  <si>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</si>
  <si>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</si>
  <si>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</si>
  <si>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</si>
  <si>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</si>
  <si>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</si>
  <si>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</si>
  <si>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</si>
  <si>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</si>
  <si>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</si>
  <si>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</si>
  <si>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</si>
  <si>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</si>
  <si>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</si>
  <si>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</si>
  <si>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</si>
  <si>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</si>
  <si>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</si>
  <si>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</si>
  <si>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</si>
  <si>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</si>
  <si>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</si>
  <si>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</si>
  <si>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</si>
  <si>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</si>
  <si>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</si>
  <si>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</si>
  <si>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</si>
  <si>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</si>
  <si>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</si>
  <si>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</si>
  <si>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</si>
  <si>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</si>
  <si>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</si>
  <si>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</si>
  <si>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</si>
  <si>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</si>
  <si>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</si>
  <si>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</si>
  <si>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</si>
  <si>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</si>
  <si>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</si>
  <si>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</si>
  <si>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</si>
  <si>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</si>
  <si>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</si>
  <si>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</si>
  <si>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</si>
  <si>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</si>
  <si>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</si>
  <si>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</si>
  <si>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</si>
  <si>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</si>
  <si>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</si>
  <si>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</si>
  <si>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</si>
  <si>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</si>
  <si>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</si>
  <si>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</si>
  <si>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</si>
  <si>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</si>
  <si>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</si>
  <si>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</si>
  <si>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</si>
  <si>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</si>
  <si>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</si>
  <si>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</si>
  <si>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</si>
  <si>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</si>
  <si>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</si>
  <si>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</si>
  <si>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</si>
  <si>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</si>
  <si>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</si>
  <si>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</si>
  <si>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</si>
  <si>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</si>
  <si>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</si>
  <si>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</si>
  <si>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</si>
  <si>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</si>
  <si>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</si>
  <si>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</si>
  <si>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</si>
  <si>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</si>
  <si>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</si>
  <si>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</si>
  <si>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</si>
  <si>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</si>
  <si>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</si>
  <si>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</si>
  <si>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</si>
  <si>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</si>
  <si>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</si>
  <si>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</si>
  <si>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</si>
  <si>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</si>
  <si>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</si>
  <si>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</si>
  <si>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</si>
  <si>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</si>
  <si>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</si>
  <si>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</si>
  <si>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</si>
  <si>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</si>
  <si>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</si>
  <si>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</si>
  <si>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</si>
  <si>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</si>
  <si>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</si>
  <si>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</si>
  <si>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</si>
  <si>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</si>
  <si>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</si>
  <si>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</si>
  <si>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</si>
  <si>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</si>
  <si>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</si>
  <si>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</si>
  <si>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</si>
  <si>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</si>
  <si>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</si>
  <si>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</si>
  <si>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</si>
  <si>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</si>
  <si>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</si>
  <si>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</si>
  <si>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</si>
  <si>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</si>
  <si>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</si>
  <si>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</si>
  <si>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</si>
  <si>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</si>
  <si>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</si>
  <si>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</si>
  <si>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</si>
  <si>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</si>
  <si>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</si>
  <si>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</si>
  <si>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</si>
  <si>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</si>
  <si>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</si>
  <si>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</si>
  <si>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</si>
  <si>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</si>
  <si>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</si>
  <si>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</si>
  <si>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</si>
  <si>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</si>
  <si>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</si>
  <si>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</si>
  <si>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</si>
  <si>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</si>
  <si>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</si>
  <si>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</si>
  <si>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</si>
  <si>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</si>
  <si>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</si>
  <si>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</si>
  <si>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</si>
  <si>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</si>
  <si>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</si>
  <si>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</si>
  <si>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</si>
  <si>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</si>
  <si>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</si>
  <si>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</si>
  <si>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</si>
  <si>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</si>
  <si>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</si>
  <si>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</si>
  <si>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</si>
  <si>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</si>
  <si>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</si>
  <si>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</si>
  <si>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</si>
  <si>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</si>
  <si>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</si>
  <si>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</si>
  <si>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</si>
  <si>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</si>
  <si>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</si>
  <si>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</si>
  <si>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</si>
  <si>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</si>
  <si>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</si>
  <si>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</si>
  <si>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</si>
  <si>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</si>
  <si>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</si>
  <si>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</si>
  <si>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</si>
  <si>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</si>
  <si>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</si>
  <si>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</si>
  <si>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</si>
  <si>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</si>
  <si>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</si>
  <si>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</si>
  <si>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</si>
  <si>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</si>
  <si>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</si>
  <si>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</si>
  <si>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</si>
  <si>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</si>
  <si>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</si>
  <si>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</si>
  <si>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</si>
  <si>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</si>
  <si>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</si>
  <si>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</si>
  <si>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</si>
  <si>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</si>
  <si>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</si>
  <si>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</si>
  <si>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</si>
  <si>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</si>
  <si>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</si>
  <si>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</si>
  <si>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</si>
  <si>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</si>
  <si>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</si>
  <si>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</si>
  <si>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</si>
  <si>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</si>
  <si>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</si>
  <si>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</si>
  <si>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</si>
  <si>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</si>
  <si>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</si>
  <si>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</si>
  <si>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</si>
  <si>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</si>
  <si>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</si>
  <si>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</si>
  <si>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</si>
  <si>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</si>
  <si>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</si>
  <si>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</si>
  <si>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</si>
  <si>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</si>
  <si>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</si>
  <si>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</si>
  <si>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</si>
  <si>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</si>
  <si>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</si>
  <si>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</si>
  <si>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</si>
  <si>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</si>
  <si>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</si>
  <si>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</si>
  <si>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</si>
  <si>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</si>
  <si>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</si>
  <si>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</si>
  <si>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</si>
  <si>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</si>
  <si>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</si>
  <si>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</si>
  <si>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</si>
  <si>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</si>
  <si>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</si>
  <si>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</si>
  <si>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</si>
  <si>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</si>
  <si>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</si>
  <si>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</si>
  <si>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</si>
  <si>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</si>
  <si>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</si>
  <si>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</si>
  <si>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</si>
  <si>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</si>
  <si>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</si>
  <si>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</si>
  <si>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</si>
  <si>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</si>
  <si>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</si>
  <si>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</si>
  <si>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</si>
  <si>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</si>
  <si>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</si>
  <si>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</si>
  <si>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</si>
  <si>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</si>
  <si>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</si>
  <si>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</si>
  <si>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</si>
  <si>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</si>
  <si>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</si>
  <si>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</si>
  <si>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</si>
  <si>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</si>
  <si>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</si>
  <si>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</si>
  <si>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</si>
  <si>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</si>
  <si>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</si>
  <si>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</si>
  <si>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</si>
  <si>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</si>
  <si>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</si>
  <si>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</si>
  <si>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</si>
  <si>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</si>
  <si>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</si>
  <si>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</si>
  <si>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</si>
  <si>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</si>
  <si>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</si>
  <si>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</si>
  <si>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</si>
  <si>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</si>
  <si>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</si>
  <si>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</si>
  <si>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</si>
  <si>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</si>
  <si>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</si>
  <si>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</si>
  <si>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</si>
  <si>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</si>
  <si>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</si>
  <si>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</si>
  <si>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</si>
  <si>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</si>
  <si>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</si>
  <si>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</si>
  <si>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</si>
  <si>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</si>
  <si>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</si>
  <si>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</si>
  <si>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</si>
  <si>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</si>
  <si>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</si>
  <si>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</si>
  <si>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</si>
  <si>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</si>
  <si>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</si>
  <si>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</si>
  <si>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</si>
  <si>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</si>
  <si>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</si>
  <si>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</si>
  <si>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</si>
  <si>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</si>
  <si>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</si>
  <si>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</si>
  <si>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</si>
  <si>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</si>
  <si>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</si>
  <si>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</si>
  <si>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</si>
  <si>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</si>
  <si>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</si>
  <si>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</si>
  <si>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</si>
  <si>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</si>
  <si>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</si>
  <si>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</si>
  <si>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</si>
  <si>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</si>
  <si>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</si>
  <si>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</si>
  <si>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</si>
  <si>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</si>
  <si>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</si>
  <si>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</si>
  <si>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</si>
  <si>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</si>
  <si>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</si>
  <si>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</si>
  <si>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</si>
  <si>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</si>
  <si>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</si>
  <si>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</si>
  <si>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</si>
  <si>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</si>
  <si>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</si>
  <si>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</si>
  <si>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</si>
  <si>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</si>
  <si>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</si>
  <si>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</si>
  <si>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</si>
  <si>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</si>
  <si>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</si>
  <si>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</si>
  <si>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</si>
  <si>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</si>
  <si>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</si>
  <si>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</si>
  <si>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</si>
  <si>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</si>
  <si>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</si>
  <si>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</si>
  <si>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</si>
  <si>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</si>
  <si>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</si>
  <si>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</si>
  <si>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</si>
  <si>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</si>
  <si>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</si>
  <si>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</si>
  <si>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</si>
  <si>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</si>
  <si>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</si>
  <si>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</si>
  <si>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</si>
  <si>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</si>
  <si>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</si>
  <si>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</si>
  <si>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</si>
  <si>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</si>
  <si>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</si>
  <si>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</si>
  <si>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</si>
  <si>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</si>
  <si>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</si>
  <si>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</si>
  <si>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</si>
  <si>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</si>
  <si>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</si>
  <si>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</si>
  <si>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</si>
  <si>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</si>
  <si>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</si>
  <si>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</si>
  <si>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</si>
  <si>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</si>
  <si>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</si>
  <si>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</si>
  <si>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</si>
  <si>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</si>
  <si>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</si>
  <si>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</si>
  <si>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</si>
  <si>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</si>
  <si>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</si>
  <si>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</si>
  <si>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</si>
  <si>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</si>
  <si>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</si>
  <si>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</si>
  <si>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</si>
  <si>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</si>
  <si>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</si>
  <si>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</si>
  <si>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</si>
  <si>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</si>
  <si>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</si>
  <si>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</si>
  <si>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</si>
  <si>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</si>
  <si>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</si>
  <si>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</si>
  <si>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</si>
  <si>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</si>
  <si>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</si>
  <si>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</si>
  <si>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</si>
  <si>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</si>
  <si>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</si>
  <si>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</si>
  <si>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</si>
  <si>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</si>
  <si>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</si>
  <si>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</si>
  <si>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</si>
  <si>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</si>
  <si>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</si>
  <si>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</si>
  <si>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</si>
  <si>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</si>
  <si>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</si>
  <si>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</si>
  <si>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</si>
  <si>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</si>
  <si>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</si>
  <si>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</si>
  <si>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</si>
  <si>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</si>
  <si>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</si>
  <si>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</si>
  <si>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</si>
  <si>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</si>
  <si>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</si>
  <si>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</si>
  <si>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</si>
  <si>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</si>
  <si>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</si>
  <si>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</si>
  <si>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</si>
  <si>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</si>
  <si>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</si>
  <si>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</si>
  <si>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</si>
  <si>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</si>
  <si>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</si>
  <si>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</si>
  <si>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</si>
  <si>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</si>
  <si>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</si>
  <si>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</si>
  <si>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</si>
  <si>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</si>
  <si>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</si>
  <si>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</si>
  <si>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</si>
  <si>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</si>
  <si>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</si>
  <si>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</si>
  <si>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</si>
  <si>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</si>
  <si>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</si>
  <si>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</si>
  <si>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</si>
  <si>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</si>
  <si>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</si>
  <si>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</si>
  <si>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</si>
  <si>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</si>
  <si>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</si>
  <si>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</si>
  <si>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</si>
  <si>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</si>
  <si>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</si>
  <si>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</si>
  <si>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</si>
  <si>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</si>
  <si>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</si>
  <si>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</si>
  <si>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</si>
  <si>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</si>
  <si>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</si>
  <si>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</si>
  <si>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</si>
  <si>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</si>
  <si>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</si>
  <si>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</si>
  <si>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</si>
  <si>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</si>
  <si>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</si>
  <si>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</si>
  <si>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</si>
  <si>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</si>
  <si>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</si>
  <si>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</si>
  <si>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</si>
  <si>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</si>
  <si>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</si>
  <si>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</si>
  <si>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</si>
  <si>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</si>
  <si>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</si>
  <si>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</si>
  <si>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</si>
  <si>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</si>
  <si>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</si>
  <si>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</si>
  <si>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</si>
  <si>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</si>
  <si>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</si>
  <si>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</si>
  <si>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</si>
  <si>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</si>
  <si>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</si>
  <si>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</si>
  <si>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</si>
  <si>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</si>
  <si>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</si>
  <si>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</si>
  <si>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</si>
  <si>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</si>
  <si>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</si>
  <si>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</si>
  <si>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</si>
  <si>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</si>
  <si>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</si>
  <si>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</si>
  <si>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</si>
  <si>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</si>
  <si>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</si>
  <si>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</si>
  <si>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</si>
  <si>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</si>
  <si>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</si>
  <si>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</si>
  <si>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</si>
  <si>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</si>
  <si>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</si>
  <si>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</si>
  <si>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</si>
  <si>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</si>
  <si>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</si>
  <si>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</si>
  <si>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</si>
  <si>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</si>
  <si>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</si>
  <si>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</si>
  <si>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</si>
  <si>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</si>
  <si>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</si>
  <si>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</si>
  <si>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</si>
  <si>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</si>
  <si>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</si>
  <si>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</si>
  <si>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</si>
  <si>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</si>
  <si>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</si>
  <si>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</si>
  <si>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</si>
  <si>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</si>
  <si>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</si>
  <si>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</si>
  <si>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</si>
  <si>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</si>
  <si>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</si>
  <si>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</si>
  <si>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</si>
  <si>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</si>
  <si>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</si>
  <si>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</si>
  <si>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</si>
  <si>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</si>
  <si>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</si>
  <si>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</si>
  <si>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</si>
  <si>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</si>
  <si>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</si>
  <si>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</si>
  <si>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</si>
  <si>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</si>
  <si>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</si>
  <si>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</si>
  <si>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</si>
  <si>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</si>
  <si>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</si>
  <si>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</si>
  <si>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</si>
  <si>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</si>
  <si>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</si>
  <si>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</si>
  <si>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</si>
  <si>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</si>
  <si>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</si>
  <si>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</si>
  <si>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</si>
  <si>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</si>
  <si>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</si>
  <si>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</si>
  <si>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</si>
  <si>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</si>
  <si>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</si>
  <si>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</si>
  <si>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</si>
  <si>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</si>
  <si>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</si>
  <si>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</si>
  <si>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</si>
  <si>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</si>
  <si>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</si>
  <si>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</si>
  <si>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</si>
  <si>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</si>
  <si>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</si>
  <si>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</si>
  <si>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</si>
  <si>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</si>
  <si>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</si>
  <si>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</si>
  <si>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</si>
  <si>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</si>
  <si>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</si>
  <si>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</si>
  <si>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</si>
  <si>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</si>
  <si>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</si>
  <si>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</si>
  <si>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</si>
  <si>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</si>
  <si>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</si>
  <si>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</si>
  <si>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</si>
  <si>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</si>
  <si>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</si>
  <si>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</si>
  <si>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</si>
  <si>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</si>
  <si>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</si>
  <si>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</si>
  <si>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</si>
  <si>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</si>
  <si>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</si>
  <si>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</si>
  <si>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</si>
  <si>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</si>
  <si>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</si>
  <si>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</si>
  <si>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</si>
  <si>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</si>
  <si>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</si>
  <si>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</si>
  <si>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</si>
  <si>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</si>
  <si>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</si>
  <si>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</si>
  <si>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</si>
  <si>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</si>
  <si>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</si>
  <si>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</si>
  <si>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</si>
  <si>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</si>
  <si>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</si>
  <si>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</si>
  <si>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</si>
  <si>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</si>
  <si>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</si>
  <si>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</si>
  <si>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</si>
  <si>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</si>
  <si>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</si>
  <si>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</si>
  <si>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</si>
  <si>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</si>
  <si>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</si>
  <si>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</si>
  <si>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</si>
  <si>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</si>
  <si>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</si>
  <si>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</si>
  <si>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</si>
  <si>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</si>
  <si>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</si>
  <si>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</si>
  <si>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</si>
  <si>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</si>
  <si>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</si>
  <si>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</si>
  <si>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</si>
  <si>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</si>
  <si>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</si>
  <si>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</si>
  <si>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</si>
  <si>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</si>
  <si>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</si>
  <si>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</si>
  <si>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</si>
  <si>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</si>
  <si>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</si>
  <si>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</si>
  <si>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</si>
  <si>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</si>
  <si>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</si>
  <si>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</si>
  <si>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</si>
  <si>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</si>
  <si>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</si>
  <si>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</si>
  <si>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</si>
  <si>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</si>
  <si>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</si>
  <si>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</si>
  <si>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</si>
  <si>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</si>
  <si>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</si>
  <si>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</si>
  <si>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</si>
  <si>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</si>
  <si>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</si>
  <si>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</si>
  <si>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</si>
  <si>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</si>
  <si>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</si>
  <si>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</si>
  <si>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</si>
  <si>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</si>
  <si>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</si>
  <si>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</si>
  <si>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</si>
  <si>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</si>
  <si>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</si>
  <si>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</si>
  <si>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</si>
  <si>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</si>
  <si>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</si>
  <si>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</si>
  <si>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</si>
  <si>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</si>
  <si>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</si>
  <si>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</si>
  <si>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</si>
  <si>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</si>
  <si>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</si>
  <si>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</si>
  <si>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</si>
  <si>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</si>
  <si>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</si>
  <si>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</si>
  <si>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</si>
  <si>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</si>
  <si>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</si>
  <si>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</si>
  <si>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</si>
  <si>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</si>
  <si>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</si>
  <si>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</si>
  <si>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</si>
  <si>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</si>
  <si>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</si>
  <si>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</si>
  <si>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</si>
  <si>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</si>
  <si>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</si>
  <si>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</si>
  <si>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</si>
  <si>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</si>
  <si>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</si>
  <si>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</si>
  <si>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</si>
  <si>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</si>
  <si>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</si>
  <si>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</si>
  <si>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</si>
  <si>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</si>
  <si>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</si>
  <si>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</si>
  <si>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</si>
  <si>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</si>
  <si>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</si>
  <si>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</si>
  <si>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</si>
  <si>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</si>
  <si>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</si>
  <si>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</si>
  <si>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</si>
  <si>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</si>
  <si>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</si>
  <si>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</si>
  <si>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</si>
  <si>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</si>
  <si>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</si>
  <si>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</si>
  <si>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</si>
  <si>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</si>
  <si>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</si>
  <si>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</si>
  <si>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</si>
  <si>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</si>
  <si>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</si>
  <si>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</si>
  <si>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</si>
  <si>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</si>
  <si>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</si>
  <si>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</si>
  <si>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</si>
  <si>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</si>
  <si>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</si>
  <si>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</si>
  <si>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</si>
  <si>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</si>
  <si>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</si>
  <si>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</si>
  <si>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</si>
  <si>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</si>
  <si>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</si>
  <si>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</si>
  <si>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</si>
  <si>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</si>
  <si>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</si>
  <si>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</si>
  <si>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</si>
  <si>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</si>
  <si>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</si>
  <si>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</si>
  <si>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</si>
  <si>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</si>
  <si>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</si>
  <si>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</si>
  <si>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</si>
  <si>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</si>
  <si>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</si>
  <si>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</si>
  <si>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</si>
  <si>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</si>
  <si>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</si>
  <si>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</si>
  <si>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</si>
  <si>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</si>
  <si>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</si>
  <si>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</si>
  <si>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</si>
  <si>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</si>
  <si>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</si>
  <si>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</si>
  <si>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</si>
  <si>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</si>
  <si>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</si>
  <si>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</si>
  <si>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</si>
  <si>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</si>
  <si>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</si>
  <si>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</si>
  <si>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</si>
  <si>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</si>
  <si>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</si>
  <si>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</si>
  <si>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</si>
  <si>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</si>
  <si>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</si>
  <si>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</si>
  <si>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</si>
  <si>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</si>
  <si>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</si>
  <si>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</si>
  <si>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</si>
  <si>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</si>
  <si>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</si>
  <si>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</si>
  <si>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</si>
  <si>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</si>
  <si>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</si>
  <si>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</si>
  <si>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</si>
  <si>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</si>
  <si>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</si>
  <si>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</si>
  <si>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</si>
  <si>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</si>
  <si>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</si>
  <si>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</si>
  <si>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</si>
  <si>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</si>
  <si>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</si>
  <si>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</si>
  <si>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</si>
  <si>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</si>
  <si>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</si>
  <si>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</si>
  <si>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</si>
  <si>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</si>
  <si>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</si>
  <si>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</si>
  <si>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</si>
  <si>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</si>
  <si>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</si>
  <si>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</si>
  <si>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</si>
  <si>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</si>
  <si>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</si>
  <si>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</si>
  <si>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</si>
  <si>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</si>
  <si>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</si>
  <si>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</si>
  <si>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</si>
  <si>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</si>
  <si>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</si>
  <si>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</si>
  <si>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</si>
  <si>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</si>
  <si>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</si>
  <si>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</si>
  <si>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</si>
  <si>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</si>
  <si>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</si>
  <si>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</si>
  <si>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</si>
  <si>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</si>
  <si>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</si>
  <si>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</si>
  <si>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</si>
  <si>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</si>
  <si>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</si>
  <si>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</si>
  <si>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</si>
  <si>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</si>
  <si>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</si>
  <si>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</si>
  <si>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</si>
  <si>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</si>
  <si>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</si>
  <si>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</si>
  <si>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</si>
  <si>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</si>
  <si>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</si>
  <si>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</si>
  <si>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</si>
  <si>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</si>
  <si>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</si>
  <si>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</si>
  <si>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</si>
  <si>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</si>
  <si>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</si>
  <si>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</si>
  <si>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</si>
  <si>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</si>
  <si>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</si>
  <si>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</si>
  <si>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</si>
  <si>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</si>
  <si>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</si>
  <si>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</si>
  <si>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</si>
  <si>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</si>
  <si>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</si>
  <si>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</si>
  <si>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</si>
  <si>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</si>
  <si>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</si>
  <si>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</si>
  <si>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</si>
  <si>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</si>
  <si>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</si>
  <si>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</si>
  <si>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</si>
  <si>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</si>
  <si>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</si>
  <si>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</si>
  <si>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</si>
  <si>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</si>
  <si>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</si>
  <si>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</si>
  <si>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</si>
  <si>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</si>
  <si>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</si>
  <si>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</si>
  <si>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</si>
  <si>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</si>
  <si>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</si>
  <si>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</si>
  <si>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</si>
  <si>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</si>
  <si>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</si>
  <si>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</si>
  <si>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</si>
  <si>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</si>
  <si>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</si>
  <si>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</si>
  <si>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</si>
  <si>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</si>
  <si>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</si>
  <si>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</si>
  <si>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</si>
  <si>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</si>
  <si>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</si>
  <si>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</si>
  <si>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</si>
  <si>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</si>
  <si>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</si>
  <si>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</si>
  <si>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</si>
  <si>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</si>
  <si>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</si>
  <si>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</si>
  <si>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</si>
  <si>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</si>
  <si>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</si>
  <si>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</si>
  <si>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</si>
  <si>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</si>
  <si>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</si>
  <si>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</si>
  <si>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</si>
  <si>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</si>
  <si>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</si>
  <si>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</si>
  <si>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</si>
  <si>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</si>
  <si>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</si>
  <si>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</si>
  <si>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</si>
  <si>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</si>
  <si>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</si>
  <si>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</si>
  <si>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</si>
  <si>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</si>
  <si>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</si>
  <si>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</si>
  <si>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</si>
  <si>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</si>
  <si>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</si>
  <si>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</si>
  <si>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</si>
  <si>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</si>
  <si>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</si>
  <si>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</si>
  <si>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</si>
  <si>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</si>
  <si>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</si>
  <si>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</si>
  <si>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</si>
  <si>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</si>
  <si>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</si>
  <si>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</si>
  <si>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</si>
  <si>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</si>
  <si>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</si>
  <si>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</si>
  <si>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</si>
  <si>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</si>
  <si>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</si>
  <si>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</si>
  <si>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</si>
  <si>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</si>
  <si>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</si>
  <si>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</si>
  <si>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</si>
  <si>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</si>
  <si>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</si>
  <si>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</si>
  <si>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</si>
  <si>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</si>
  <si>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</si>
  <si>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</si>
  <si>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</si>
  <si>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</si>
  <si>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</si>
  <si>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</si>
  <si>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</si>
  <si>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</si>
  <si>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</si>
  <si>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</si>
  <si>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</si>
  <si>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</si>
  <si>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</si>
  <si>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</si>
  <si>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</si>
  <si>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</si>
  <si>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</si>
  <si>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</si>
  <si>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</si>
  <si>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</si>
  <si>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</si>
  <si>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</si>
  <si>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</si>
  <si>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</si>
  <si>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</si>
  <si>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</si>
  <si>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</si>
  <si>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</si>
  <si>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</si>
  <si>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</si>
  <si>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</si>
  <si>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</si>
  <si>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</si>
  <si>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</si>
  <si>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</si>
  <si>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</si>
  <si>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</si>
  <si>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</si>
  <si>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</si>
  <si>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</si>
  <si>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</si>
  <si>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</si>
  <si>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</si>
  <si>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</si>
  <si>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</si>
  <si>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</si>
  <si>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</si>
  <si>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</si>
  <si>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</si>
  <si>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</si>
  <si>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</si>
  <si>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</si>
  <si>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</si>
  <si>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</si>
  <si>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</si>
  <si>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</si>
  <si>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</si>
  <si>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</si>
  <si>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</si>
  <si>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</si>
  <si>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</si>
  <si>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</si>
  <si>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</si>
  <si>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</si>
  <si>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</si>
  <si>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</si>
  <si>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</si>
  <si>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</si>
  <si>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</si>
  <si>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</si>
  <si>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</si>
  <si>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</si>
  <si>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</si>
  <si>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</si>
  <si>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</si>
  <si>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</si>
  <si>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</si>
  <si>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</si>
  <si>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</si>
  <si>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</si>
  <si>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</si>
  <si>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</si>
  <si>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</si>
  <si>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</si>
  <si>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</si>
  <si>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</si>
  <si>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</si>
  <si>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</si>
  <si>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</si>
  <si>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</si>
  <si>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</si>
  <si>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</si>
  <si>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</si>
  <si>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</si>
  <si>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</si>
  <si>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</si>
  <si>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</si>
  <si>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</si>
  <si>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</si>
  <si>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</si>
  <si>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</si>
  <si>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</si>
  <si>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</si>
  <si>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</si>
  <si>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</si>
  <si>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</si>
  <si>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</si>
  <si>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</si>
  <si>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</si>
  <si>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</si>
  <si>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</si>
  <si>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</si>
  <si>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</si>
  <si>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</si>
  <si>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</si>
  <si>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</si>
  <si>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</si>
  <si>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</si>
  <si>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</si>
  <si>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</si>
  <si>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</si>
  <si>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</si>
  <si>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</si>
  <si>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</si>
  <si>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</si>
  <si>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</si>
  <si>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</si>
  <si>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</si>
  <si>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</si>
  <si>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</si>
  <si>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</si>
  <si>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</si>
  <si>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</si>
  <si>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</si>
  <si>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</si>
  <si>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</si>
  <si>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</si>
  <si>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</si>
  <si>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</si>
  <si>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</si>
  <si>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</si>
  <si>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</si>
  <si>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</si>
  <si>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</si>
  <si>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</si>
  <si>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</si>
  <si>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</si>
  <si>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</si>
  <si>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</si>
  <si>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</si>
  <si>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</si>
  <si>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</si>
  <si>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</si>
  <si>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</si>
  <si>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</si>
  <si>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</si>
  <si>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</si>
  <si>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</si>
  <si>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</si>
  <si>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</si>
  <si>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</si>
  <si>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</si>
  <si>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</si>
  <si>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</si>
  <si>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</si>
  <si>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</si>
  <si>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</si>
  <si>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</si>
  <si>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</si>
  <si>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</si>
  <si>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</si>
  <si>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</si>
  <si>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</si>
  <si>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</si>
  <si>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</si>
  <si>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</si>
  <si>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</si>
  <si>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</si>
  <si>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</si>
  <si>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</si>
  <si>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</si>
  <si>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</si>
  <si>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</si>
  <si>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</si>
  <si>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</si>
  <si>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</si>
  <si>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</si>
  <si>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</si>
  <si>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</si>
  <si>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</si>
  <si>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</si>
  <si>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</si>
  <si>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</si>
  <si>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</si>
  <si>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</si>
  <si>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</si>
  <si>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</si>
  <si>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</si>
  <si>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</si>
  <si>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</si>
  <si>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</si>
  <si>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</si>
  <si>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</si>
  <si>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</si>
  <si>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</si>
  <si>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</si>
  <si>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</si>
  <si>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</si>
  <si>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</si>
  <si>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</si>
  <si>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</si>
  <si>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</si>
  <si>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</si>
  <si>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</si>
  <si>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</si>
  <si>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</si>
  <si>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</si>
  <si>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</si>
  <si>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</si>
  <si>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</si>
  <si>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</si>
  <si>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</si>
  <si>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</si>
  <si>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</si>
  <si>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</si>
  <si>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</si>
  <si>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</si>
  <si>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</si>
  <si>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</si>
  <si>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</si>
  <si>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</si>
  <si>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</si>
  <si>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</si>
  <si>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</si>
  <si>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</si>
  <si>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</si>
  <si>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</si>
  <si>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</si>
  <si>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</si>
  <si>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</si>
  <si>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</si>
  <si>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</si>
  <si>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</si>
  <si>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</si>
  <si>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</si>
  <si>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</si>
  <si>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</si>
  <si>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</si>
  <si>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</si>
  <si>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</si>
  <si>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</si>
  <si>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</si>
  <si>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</si>
  <si>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</si>
  <si>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</si>
  <si>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</si>
  <si>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</si>
  <si>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</si>
  <si>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</si>
  <si>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</si>
  <si>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</si>
  <si>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</si>
  <si>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</si>
  <si>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</si>
  <si>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</si>
  <si>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</si>
  <si>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</si>
  <si>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</si>
  <si>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</si>
  <si>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</si>
  <si>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</si>
  <si>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</si>
  <si>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</si>
  <si>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</si>
  <si>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</si>
  <si>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</si>
  <si>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</si>
  <si>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</si>
  <si>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</si>
  <si>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</si>
  <si>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</si>
  <si>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</si>
  <si>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</si>
  <si>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</si>
  <si>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</si>
  <si>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</si>
  <si>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</si>
  <si>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</si>
  <si>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</si>
  <si>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</si>
  <si>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</si>
  <si>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</si>
  <si>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</si>
  <si>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</si>
  <si>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</si>
  <si>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</si>
  <si>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</si>
  <si>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</si>
  <si>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</si>
  <si>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</si>
  <si>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</si>
  <si>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</si>
  <si>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</si>
  <si>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</si>
  <si>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</si>
  <si>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</si>
  <si>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</si>
  <si>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</si>
  <si>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</si>
  <si>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</si>
  <si>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</si>
  <si>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</si>
  <si>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</si>
  <si>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</si>
  <si>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</si>
  <si>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</si>
  <si>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</si>
  <si>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</si>
  <si>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</si>
  <si>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</si>
  <si>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</si>
  <si>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</si>
  <si>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</si>
  <si>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</si>
  <si>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</si>
  <si>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</si>
  <si>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</si>
  <si>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</si>
  <si>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</si>
  <si>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</si>
  <si>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</si>
  <si>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</si>
  <si>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</si>
  <si>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</si>
  <si>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</si>
  <si>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</si>
  <si>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</si>
  <si>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</si>
  <si>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</si>
  <si>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</si>
  <si>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</si>
  <si>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</si>
  <si>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</si>
  <si>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</si>
  <si>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</si>
  <si>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</si>
  <si>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</si>
  <si>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</si>
  <si>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</si>
  <si>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</si>
  <si>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</si>
  <si>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</si>
  <si>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</si>
  <si>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</si>
  <si>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</si>
  <si>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</si>
  <si>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</si>
  <si>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</si>
  <si>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</si>
  <si>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</si>
  <si>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</si>
  <si>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</si>
  <si>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</si>
  <si>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</si>
  <si>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</si>
  <si>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</si>
  <si>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</si>
  <si>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</si>
  <si>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</si>
  <si>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</si>
  <si>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</si>
  <si>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</si>
  <si>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</si>
  <si>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</si>
  <si>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</si>
  <si>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</si>
  <si>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</si>
  <si>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</si>
  <si>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</si>
  <si>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</si>
  <si>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</si>
  <si>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</si>
  <si>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</si>
  <si>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</si>
  <si>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</si>
  <si>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</si>
  <si>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</si>
  <si>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</si>
  <si>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</si>
  <si>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</si>
  <si>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</si>
  <si>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</si>
  <si>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</si>
  <si>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</si>
  <si>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</si>
  <si>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</si>
  <si>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</si>
  <si>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</si>
  <si>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</si>
  <si>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</si>
  <si>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</si>
  <si>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</si>
  <si>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</si>
  <si>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</si>
  <si>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</si>
  <si>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</si>
  <si>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</si>
  <si>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</si>
  <si>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</si>
  <si>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</si>
  <si>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</si>
  <si>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</si>
  <si>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</si>
  <si>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</si>
  <si>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</si>
  <si>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</si>
  <si>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</si>
  <si>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</si>
  <si>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</si>
  <si>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</si>
  <si>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</si>
  <si>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</si>
  <si>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</si>
  <si>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</si>
  <si>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</si>
  <si>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</si>
  <si>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</si>
  <si>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</si>
  <si>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</si>
  <si>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</si>
  <si>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</si>
  <si>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</si>
  <si>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</si>
  <si>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</si>
  <si>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</si>
  <si>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</si>
  <si>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</si>
  <si>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</si>
  <si>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</si>
  <si>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</si>
  <si>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</si>
  <si>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</si>
  <si>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</si>
  <si>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</si>
  <si>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</si>
  <si>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</si>
  <si>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</si>
  <si>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</si>
  <si>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</si>
  <si>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</si>
  <si>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</si>
  <si>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</si>
  <si>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</si>
  <si>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</si>
  <si>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</si>
  <si>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</si>
  <si>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</si>
  <si>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</si>
  <si>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</si>
  <si>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</si>
  <si>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</si>
  <si>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</si>
  <si>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</si>
  <si>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</si>
  <si>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</si>
  <si>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</si>
  <si>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</si>
  <si>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</si>
  <si>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</si>
  <si>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</si>
  <si>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</si>
  <si>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</si>
  <si>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</si>
  <si>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</si>
  <si>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</si>
  <si>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</si>
  <si>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</si>
  <si>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</si>
  <si>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</si>
  <si>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</si>
  <si>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</si>
  <si>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</si>
  <si>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</si>
  <si>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</si>
  <si>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</si>
  <si>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</si>
  <si>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</si>
  <si>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</si>
  <si>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</si>
  <si>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</si>
  <si>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</si>
  <si>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</si>
  <si>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</si>
  <si>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</si>
  <si>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</si>
  <si>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</si>
  <si>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</si>
  <si>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</si>
  <si>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</si>
  <si>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</si>
  <si>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</si>
  <si>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</si>
  <si>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</si>
  <si>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</si>
  <si>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</si>
  <si>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</si>
  <si>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</si>
  <si>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</si>
  <si>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</si>
  <si>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</si>
  <si>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</si>
  <si>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</si>
  <si>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</si>
  <si>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</si>
  <si>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</si>
  <si>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</si>
  <si>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</si>
  <si>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</si>
  <si>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</si>
  <si>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</si>
  <si>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</si>
  <si>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</si>
  <si>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</si>
  <si>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</si>
  <si>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</si>
  <si>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</si>
  <si>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</si>
  <si>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</si>
  <si>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</si>
  <si>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</si>
  <si>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</si>
  <si>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</si>
  <si>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</si>
  <si>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</si>
  <si>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</si>
  <si>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</si>
  <si>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</si>
  <si>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</si>
  <si>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</si>
  <si>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</si>
  <si>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</si>
  <si>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</si>
  <si>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</si>
  <si>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</si>
  <si>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</si>
  <si>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</si>
  <si>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</si>
  <si>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</si>
  <si>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</si>
  <si>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</si>
  <si>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</si>
  <si>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</si>
  <si>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</si>
  <si>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</si>
  <si>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</si>
  <si>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</si>
  <si>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</si>
  <si>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</si>
  <si>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</si>
  <si>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</si>
  <si>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</si>
  <si>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</si>
  <si>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</si>
  <si>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</si>
  <si>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</si>
  <si>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</si>
  <si>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</si>
  <si>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</si>
  <si>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</si>
  <si>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</si>
  <si>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</si>
  <si>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</si>
  <si>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</si>
  <si>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</si>
  <si>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</si>
  <si>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</si>
  <si>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</si>
  <si>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</si>
  <si>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</si>
  <si>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</si>
  <si>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</si>
  <si>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</si>
  <si>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</si>
  <si>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</si>
  <si>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</si>
  <si>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</si>
  <si>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</si>
  <si>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</si>
  <si>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</si>
  <si>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</si>
  <si>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</si>
  <si>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</si>
  <si>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</si>
  <si>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</si>
  <si>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</si>
  <si>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</si>
  <si>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</si>
  <si>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</si>
  <si>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</si>
  <si>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</si>
  <si>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</si>
  <si>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</si>
  <si>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</si>
  <si>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</si>
  <si>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</si>
  <si>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</si>
  <si>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</si>
  <si>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</si>
  <si>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</si>
  <si>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</si>
  <si>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</si>
  <si>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</si>
  <si>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</si>
  <si>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</si>
  <si>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</si>
  <si>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</si>
  <si>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</si>
  <si>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</si>
  <si>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</si>
  <si>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</si>
  <si>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</si>
  <si>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</si>
  <si>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</si>
  <si>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</si>
  <si>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</si>
  <si>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</si>
  <si>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</si>
  <si>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</si>
  <si>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</si>
  <si>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</si>
  <si>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</si>
  <si>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</si>
  <si>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</si>
  <si>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</si>
  <si>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</si>
  <si>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</si>
  <si>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</si>
  <si>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</si>
  <si>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</si>
  <si>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</si>
  <si>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</si>
  <si>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</si>
  <si>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</si>
  <si>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</si>
  <si>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</si>
  <si>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</si>
  <si>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</si>
  <si>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</si>
  <si>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</si>
  <si>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</si>
  <si>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</si>
  <si>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</si>
  <si>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</si>
  <si>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</si>
  <si>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</si>
  <si>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</si>
  <si>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</si>
  <si>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</si>
  <si>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</si>
  <si>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</si>
  <si>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</si>
  <si>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</si>
  <si>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</si>
  <si>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</si>
  <si>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</si>
  <si>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</si>
  <si>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</si>
  <si>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</si>
  <si>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</si>
  <si>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</si>
  <si>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</si>
  <si>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</si>
  <si>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</si>
  <si>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</si>
  <si>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</si>
  <si>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</si>
  <si>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</si>
  <si>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</si>
  <si>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</si>
  <si>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</si>
  <si>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</si>
  <si>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</si>
  <si>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</si>
  <si>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</si>
  <si>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</si>
  <si>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</si>
  <si>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</si>
  <si>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</si>
  <si>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</si>
  <si>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</si>
  <si>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</si>
  <si>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</si>
  <si>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</si>
  <si>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</si>
  <si>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</si>
  <si>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</si>
  <si>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</si>
  <si>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</si>
  <si>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</si>
  <si>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</si>
  <si>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</si>
  <si>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</si>
  <si>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</si>
  <si>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</si>
  <si>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</si>
  <si>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</si>
  <si>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</si>
  <si>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</si>
  <si>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</si>
  <si>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</si>
  <si>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</si>
  <si>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</si>
  <si>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</si>
  <si>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</si>
  <si>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</si>
  <si>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</si>
  <si>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</si>
  <si>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</si>
  <si>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</si>
  <si>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</si>
  <si>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</si>
  <si>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</si>
  <si>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</si>
  <si>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</si>
  <si>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</si>
  <si>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</si>
  <si>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</si>
  <si>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</si>
  <si>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</si>
  <si>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</si>
  <si>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</si>
  <si>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</si>
  <si>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</si>
  <si>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</si>
  <si>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</si>
  <si>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</si>
  <si>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</si>
  <si>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</si>
  <si>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</si>
  <si>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</si>
  <si>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</si>
  <si>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</si>
  <si>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</si>
  <si>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</si>
  <si>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</si>
  <si>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</si>
  <si>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</si>
  <si>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</si>
  <si>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</si>
  <si>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</si>
  <si>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</si>
  <si>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</si>
  <si>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</si>
  <si>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</si>
  <si>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</si>
  <si>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</si>
  <si>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</si>
  <si>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</si>
  <si>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</si>
  <si>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</si>
  <si>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</si>
  <si>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</si>
  <si>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</si>
  <si>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</si>
  <si>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</si>
  <si>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</si>
  <si>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</si>
  <si>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</si>
  <si>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</si>
  <si>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</si>
  <si>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</si>
  <si>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</si>
  <si>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</si>
  <si>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</si>
  <si>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</si>
  <si>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</si>
  <si>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</si>
  <si>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</si>
  <si>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</si>
  <si>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</si>
  <si>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</si>
  <si>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</si>
  <si>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</si>
  <si>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</si>
  <si>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</si>
  <si>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</si>
  <si>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</si>
  <si>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</si>
  <si>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</si>
  <si>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</si>
  <si>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</si>
  <si>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</si>
  <si>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</si>
  <si>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</si>
  <si>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</si>
  <si>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</si>
  <si>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</si>
  <si>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</si>
  <si>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</si>
  <si>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</si>
  <si>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</si>
  <si>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</si>
  <si>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</si>
  <si>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</si>
  <si>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</si>
  <si>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</si>
  <si>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</si>
  <si>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</si>
  <si>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</si>
  <si>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</si>
  <si>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</si>
  <si>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</si>
  <si>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</si>
  <si>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</si>
  <si>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</si>
  <si>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</si>
  <si>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</si>
  <si>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</si>
  <si>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</si>
  <si>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</si>
  <si>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</si>
  <si>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</si>
  <si>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</si>
  <si>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</si>
  <si>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</si>
  <si>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</si>
  <si>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</si>
  <si>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</si>
  <si>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</si>
  <si>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</si>
  <si>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</si>
  <si>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</si>
  <si>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</si>
  <si>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</si>
  <si>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</si>
  <si>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</si>
  <si>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</si>
  <si>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</si>
  <si>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</si>
  <si>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</si>
  <si>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</si>
  <si>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</si>
  <si>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</si>
  <si>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</si>
  <si>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</si>
  <si>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</si>
  <si>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</si>
  <si>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</si>
  <si>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</si>
  <si>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</si>
  <si>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</si>
  <si>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</si>
  <si>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</si>
  <si>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</si>
  <si>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</si>
  <si>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</si>
  <si>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</si>
  <si>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</si>
  <si>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</si>
  <si>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</si>
  <si>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</si>
  <si>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</si>
  <si>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</si>
  <si>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</si>
  <si>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</si>
  <si>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</si>
  <si>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</si>
  <si>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</si>
  <si>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</si>
  <si>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</si>
  <si>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</si>
  <si>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</si>
  <si>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</si>
  <si>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</si>
  <si>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</si>
  <si>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</si>
  <si>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</si>
  <si>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</si>
  <si>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</si>
  <si>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</si>
  <si>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</si>
  <si>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</si>
  <si>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</si>
  <si>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</si>
  <si>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</si>
  <si>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</si>
  <si>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</si>
  <si>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</si>
  <si>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</si>
  <si>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</si>
  <si>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</si>
  <si>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</si>
  <si>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</si>
  <si>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</si>
  <si>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</si>
  <si>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</si>
  <si>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</si>
  <si>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</si>
  <si>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</si>
  <si>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</si>
  <si>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</si>
  <si>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</si>
  <si>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</si>
  <si>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</si>
  <si>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</si>
  <si>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</si>
  <si>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</si>
  <si>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</si>
  <si>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</si>
  <si>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</si>
  <si>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</si>
  <si>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</si>
  <si>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</si>
  <si>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</si>
  <si>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</si>
  <si>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</si>
  <si>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</si>
  <si>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</si>
  <si>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</si>
  <si>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</si>
  <si>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</si>
  <si>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</si>
  <si>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</si>
  <si>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</si>
  <si>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</si>
  <si>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</si>
  <si>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</si>
  <si>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</si>
  <si>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</si>
  <si>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</si>
  <si>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</si>
  <si>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</si>
  <si>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</si>
  <si>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</si>
  <si>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</si>
  <si>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</si>
  <si>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</si>
  <si>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</si>
  <si>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</si>
  <si>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</si>
  <si>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</si>
  <si>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</si>
  <si>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</si>
  <si>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</si>
  <si>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</si>
  <si>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</si>
  <si>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</si>
  <si>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</si>
  <si>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</si>
  <si>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</si>
  <si>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</si>
  <si>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</si>
  <si>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</si>
  <si>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</si>
  <si>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</si>
  <si>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</si>
  <si>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</si>
  <si>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</si>
  <si>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</si>
  <si>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</si>
  <si>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</si>
  <si>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</si>
  <si>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</si>
  <si>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</si>
  <si>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</si>
  <si>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</si>
  <si>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</si>
  <si>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</si>
  <si>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</si>
  <si>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</si>
  <si>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</si>
  <si>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</si>
  <si>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</si>
  <si>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</si>
  <si>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</si>
  <si>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</si>
  <si>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</si>
  <si>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</si>
  <si>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</si>
  <si>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</si>
  <si>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</si>
  <si>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</si>
  <si>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</si>
  <si>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</si>
  <si>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</si>
  <si>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</si>
  <si>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</si>
  <si>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</si>
  <si>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</si>
  <si>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</si>
  <si>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</si>
  <si>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</si>
  <si>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</si>
  <si>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</si>
  <si>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</si>
  <si>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</si>
  <si>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</si>
  <si>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</si>
  <si>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</si>
  <si>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</si>
  <si>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</si>
  <si>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</si>
  <si>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</si>
  <si>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</si>
  <si>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</si>
  <si>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</si>
  <si>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</si>
  <si>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</si>
  <si>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</si>
  <si>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</si>
  <si>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</si>
  <si>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</si>
  <si>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</si>
  <si>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</si>
  <si>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</si>
  <si>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</si>
  <si>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</si>
  <si>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</si>
  <si>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</si>
  <si>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</si>
  <si>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</si>
  <si>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</si>
  <si>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</si>
  <si>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</si>
  <si>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</si>
  <si>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</si>
  <si>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</si>
  <si>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</si>
  <si>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</si>
  <si>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</si>
  <si>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</si>
  <si>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</si>
  <si>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</si>
  <si>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</si>
  <si>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</si>
  <si>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</si>
  <si>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</si>
  <si>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</si>
  <si>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</si>
  <si>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</si>
  <si>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</si>
  <si>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</si>
  <si>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</si>
  <si>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</si>
  <si>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</si>
  <si>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</si>
  <si>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</si>
  <si>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</si>
  <si>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</si>
  <si>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</si>
  <si>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</si>
  <si>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</si>
  <si>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</si>
  <si>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</si>
  <si>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</si>
  <si>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</si>
  <si>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</si>
  <si>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</si>
  <si>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</si>
  <si>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</si>
  <si>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</si>
  <si>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</si>
  <si>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</si>
  <si>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</si>
  <si>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</si>
  <si>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</si>
  <si>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</si>
  <si>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</si>
  <si>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</si>
  <si>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</si>
  <si>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</si>
  <si>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</si>
  <si>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</si>
  <si>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</si>
  <si>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</si>
  <si>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</si>
  <si>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</si>
  <si>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</si>
  <si>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</si>
  <si>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</si>
  <si>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</si>
  <si>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</si>
  <si>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</si>
  <si>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</si>
  <si>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</si>
  <si>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</si>
  <si>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</si>
  <si>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</si>
  <si>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</si>
  <si>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</si>
  <si>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</si>
  <si>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</si>
  <si>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</si>
  <si>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</si>
  <si>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</si>
  <si>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</si>
  <si>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</si>
  <si>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</si>
  <si>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</si>
  <si>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</si>
  <si>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</si>
  <si>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</si>
  <si>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</si>
  <si>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</si>
  <si>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</si>
  <si>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</si>
  <si>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</si>
  <si>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</si>
  <si>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</si>
  <si>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</si>
  <si>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</si>
  <si>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</si>
  <si>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</si>
  <si>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</si>
  <si>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</si>
  <si>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</si>
  <si>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</si>
  <si>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</si>
  <si>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</si>
  <si>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</si>
  <si>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</si>
  <si>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</si>
  <si>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</si>
  <si>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</si>
  <si>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</si>
  <si>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</si>
  <si>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</si>
  <si>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</si>
  <si>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</si>
  <si>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</si>
  <si>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</si>
  <si>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</si>
  <si>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</si>
  <si>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</si>
  <si>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</si>
  <si>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</si>
  <si>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</si>
  <si>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</si>
  <si>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</si>
  <si>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</si>
  <si>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</si>
  <si>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</si>
  <si>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</si>
  <si>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</si>
  <si>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</si>
  <si>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</si>
  <si>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</si>
  <si>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</si>
  <si>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</si>
  <si>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</si>
  <si>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</si>
  <si>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</si>
  <si>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</si>
  <si>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</si>
  <si>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</si>
  <si>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</si>
  <si>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</si>
  <si>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</si>
  <si>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</si>
  <si>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</si>
  <si>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</si>
  <si>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</si>
  <si>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</si>
  <si>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</si>
  <si>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</si>
  <si>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</si>
  <si>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</si>
  <si>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</si>
  <si>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</si>
  <si>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</si>
  <si>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</si>
  <si>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</si>
  <si>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</si>
  <si>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</si>
  <si>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</si>
  <si>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</si>
  <si>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</si>
  <si>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</si>
  <si>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</si>
  <si>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</si>
  <si>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</si>
  <si>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</si>
  <si>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</si>
  <si>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</si>
  <si>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</si>
  <si>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</si>
  <si>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</si>
  <si>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</si>
  <si>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</si>
  <si>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</si>
  <si>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</si>
  <si>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</si>
  <si>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</si>
  <si>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</si>
  <si>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</si>
  <si>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</si>
  <si>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</si>
  <si>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</si>
  <si>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</si>
  <si>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</si>
  <si>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</si>
  <si>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</si>
  <si>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</si>
  <si>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</si>
  <si>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</si>
  <si>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</si>
  <si>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</si>
  <si>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</si>
  <si>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</si>
  <si>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</si>
  <si>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</si>
  <si>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</si>
  <si>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</si>
  <si>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</si>
  <si>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</si>
  <si>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</si>
  <si>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</si>
  <si>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</si>
  <si>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</si>
  <si>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</si>
  <si>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</si>
  <si>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</si>
  <si>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</si>
  <si>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</si>
  <si>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</si>
  <si>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</si>
  <si>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</si>
  <si>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</si>
  <si>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</si>
  <si>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</si>
  <si>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</si>
  <si>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</si>
  <si>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</si>
  <si>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</si>
  <si>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</si>
  <si>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</si>
  <si>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</si>
  <si>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</si>
  <si>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</si>
  <si>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</si>
  <si>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</si>
  <si>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</si>
  <si>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</si>
  <si>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</si>
  <si>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</si>
  <si>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</si>
  <si>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</si>
  <si>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</si>
  <si>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</si>
  <si>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</si>
  <si>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</si>
  <si>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</si>
  <si>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</si>
  <si>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</si>
  <si>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</si>
  <si>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</si>
  <si>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</si>
  <si>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</si>
  <si>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</si>
  <si>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</si>
  <si>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</si>
  <si>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</si>
  <si>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</si>
  <si>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</si>
  <si>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</si>
  <si>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</si>
  <si>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</si>
  <si>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</si>
  <si>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</si>
  <si>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</si>
  <si>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</si>
  <si>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</si>
  <si>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</si>
  <si>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</si>
  <si>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</si>
  <si>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</si>
  <si>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</si>
  <si>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</si>
  <si>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</si>
  <si>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</si>
  <si>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</si>
  <si>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</si>
  <si>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</si>
  <si>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</si>
  <si>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</si>
  <si>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</si>
  <si>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</si>
  <si>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</si>
  <si>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</si>
  <si>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</si>
  <si>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</si>
  <si>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</si>
  <si>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</si>
  <si>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</si>
  <si>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</si>
  <si>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</si>
  <si>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</si>
  <si>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</si>
  <si>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</si>
  <si>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</si>
  <si>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</si>
  <si>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</si>
  <si>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</si>
  <si>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</si>
  <si>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</si>
  <si>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</si>
  <si>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</si>
  <si>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</si>
  <si>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</si>
  <si>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</si>
  <si>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</si>
  <si>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</si>
  <si>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</si>
  <si>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</si>
  <si>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</si>
  <si>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</si>
  <si>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</si>
  <si>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</si>
  <si>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</si>
  <si>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</si>
  <si>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</si>
  <si>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</si>
  <si>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</si>
  <si>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</si>
  <si>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</si>
  <si>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</si>
  <si>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</si>
  <si>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</si>
  <si>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</si>
  <si>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</si>
  <si>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</si>
  <si>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</si>
  <si>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</si>
  <si>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</si>
  <si>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</si>
  <si>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</si>
  <si>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</si>
  <si>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</si>
  <si>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</si>
  <si>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</si>
  <si>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</si>
  <si>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</si>
  <si>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</si>
  <si>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</si>
  <si>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</si>
  <si>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</si>
  <si>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</si>
  <si>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</si>
  <si>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</si>
  <si>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</si>
  <si>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</si>
  <si>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</si>
  <si>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</si>
  <si>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</si>
  <si>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</si>
  <si>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</si>
  <si>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</si>
  <si>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</si>
  <si>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</si>
  <si>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</si>
  <si>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</si>
  <si>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</si>
  <si>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</si>
  <si>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</si>
  <si>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</si>
  <si>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</si>
  <si>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</si>
  <si>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</si>
  <si>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</si>
  <si>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</si>
  <si>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</si>
  <si>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</si>
  <si>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</si>
  <si>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</si>
  <si>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</si>
  <si>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</si>
  <si>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</si>
  <si>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</si>
  <si>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</si>
  <si>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</si>
  <si>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</si>
  <si>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</si>
  <si>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</si>
  <si>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</si>
  <si>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</si>
  <si>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</si>
  <si>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</si>
  <si>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</si>
  <si>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</si>
  <si>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</si>
  <si>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</si>
  <si>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</si>
  <si>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</si>
  <si>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</si>
  <si>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</si>
  <si>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</si>
  <si>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</si>
  <si>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</si>
  <si>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</si>
  <si>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</si>
  <si>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</si>
  <si>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</si>
  <si>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</si>
  <si>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</si>
  <si>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</si>
  <si>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</si>
  <si>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</si>
  <si>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</si>
  <si>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</si>
  <si>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</si>
  <si>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</si>
  <si>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</si>
  <si>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</si>
  <si>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</si>
  <si>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</si>
  <si>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</si>
  <si>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</si>
  <si>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</si>
  <si>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</si>
  <si>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</si>
  <si>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</si>
  <si>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</si>
  <si>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</si>
  <si>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</si>
  <si>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</si>
  <si>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</si>
  <si>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</si>
  <si>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</si>
  <si>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</si>
  <si>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</si>
  <si>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</si>
  <si>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</si>
  <si>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</si>
  <si>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</si>
  <si>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</si>
  <si>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</si>
  <si>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</si>
  <si>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</si>
  <si>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</si>
  <si>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</si>
  <si>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</si>
  <si>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</si>
  <si>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</si>
  <si>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</si>
  <si>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</si>
  <si>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</si>
  <si>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</si>
  <si>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</si>
  <si>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</si>
  <si>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</si>
  <si>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</si>
  <si>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</si>
  <si>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</si>
  <si>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</si>
  <si>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</si>
  <si>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</si>
  <si>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</si>
  <si>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</si>
  <si>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</si>
  <si>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</si>
  <si>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</si>
  <si>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</si>
  <si>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</si>
  <si>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</si>
  <si>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</si>
  <si>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</si>
  <si>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</si>
  <si>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</si>
  <si>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</si>
  <si>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</si>
  <si>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</si>
  <si>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</si>
  <si>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</si>
  <si>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</si>
  <si>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</si>
  <si>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</si>
  <si>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</si>
  <si>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</si>
  <si>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</si>
  <si>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</si>
  <si>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</si>
  <si>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</si>
  <si>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</si>
  <si>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</si>
  <si>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</si>
  <si>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</si>
  <si>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</si>
  <si>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</si>
  <si>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</si>
  <si>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</si>
  <si>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</si>
  <si>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</si>
  <si>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</si>
  <si>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</si>
  <si>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</si>
  <si>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</si>
  <si>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</si>
  <si>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</si>
  <si>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</si>
  <si>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</si>
  <si>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</si>
  <si>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</si>
  <si>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</si>
  <si>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</si>
  <si>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</si>
  <si>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</si>
  <si>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</si>
  <si>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</si>
  <si>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</si>
  <si>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</si>
  <si>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</si>
  <si>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</si>
  <si>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</si>
  <si>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</si>
  <si>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</si>
  <si>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</si>
  <si>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</si>
  <si>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</si>
  <si>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</si>
  <si>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</si>
  <si>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</si>
  <si>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</si>
  <si>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</si>
  <si>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</si>
  <si>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</si>
  <si>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</si>
  <si>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</si>
  <si>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</si>
  <si>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</si>
  <si>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</si>
  <si>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</si>
  <si>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</si>
  <si>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</si>
  <si>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</si>
  <si>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</si>
  <si>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</si>
  <si>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</si>
  <si>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</si>
  <si>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</si>
  <si>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</si>
  <si>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</si>
  <si>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</si>
  <si>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</si>
  <si>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</si>
  <si>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</si>
  <si>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</si>
  <si>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</si>
  <si>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</si>
  <si>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</si>
  <si>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</si>
  <si>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</si>
  <si>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</si>
  <si>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</si>
  <si>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</si>
  <si>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</si>
  <si>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</si>
  <si>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</si>
  <si>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</si>
  <si>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</si>
  <si>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</si>
  <si>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</si>
  <si>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</si>
  <si>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</si>
  <si>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</si>
  <si>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</si>
  <si>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</si>
  <si>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</si>
  <si>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</si>
  <si>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</si>
  <si>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</si>
  <si>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</si>
  <si>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</si>
  <si>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</si>
  <si>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</si>
  <si>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</si>
  <si>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</si>
  <si>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</si>
  <si>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</si>
  <si>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</si>
  <si>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</si>
  <si>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</si>
  <si>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</si>
  <si>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</si>
  <si>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</si>
  <si>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</si>
  <si>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</si>
  <si>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</si>
  <si>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</si>
  <si>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</si>
  <si>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</si>
  <si>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</si>
  <si>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</si>
  <si>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</si>
  <si>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</si>
  <si>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</si>
  <si>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</si>
  <si>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</si>
  <si>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</si>
  <si>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</si>
  <si>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</si>
  <si>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</si>
  <si>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</si>
  <si>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</si>
  <si>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</si>
  <si>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</si>
  <si>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</si>
  <si>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</si>
  <si>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</si>
  <si>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</si>
  <si>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</si>
  <si>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</si>
  <si>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</si>
  <si>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</si>
  <si>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</si>
  <si>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</si>
  <si>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</si>
  <si>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</si>
  <si>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</si>
  <si>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</si>
  <si>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</si>
  <si>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</si>
  <si>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</si>
  <si>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</si>
  <si>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</si>
  <si>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</si>
  <si>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</si>
  <si>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</si>
  <si>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</si>
  <si>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</si>
  <si>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</si>
  <si>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</si>
  <si>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</si>
  <si>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</si>
  <si>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</si>
  <si>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</si>
  <si>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</si>
  <si>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</si>
  <si>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</si>
  <si>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</si>
  <si>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</si>
  <si>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</si>
  <si>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</si>
  <si>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</si>
  <si>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</si>
  <si>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</si>
  <si>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</si>
  <si>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</si>
  <si>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</si>
  <si>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</si>
  <si>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</si>
  <si>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</si>
  <si>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</si>
  <si>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</si>
  <si>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</si>
  <si>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</si>
  <si>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</si>
  <si>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</si>
  <si>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</si>
  <si>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</si>
  <si>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</si>
  <si>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</si>
  <si>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</si>
  <si>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</si>
  <si>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</si>
  <si>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</si>
  <si>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</si>
  <si>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</si>
  <si>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</si>
  <si>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</si>
  <si>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</si>
  <si>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</si>
  <si>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</si>
  <si>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</si>
  <si>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</si>
  <si>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</si>
  <si>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</si>
  <si>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</si>
  <si>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</si>
  <si>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</si>
  <si>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</si>
  <si>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</si>
  <si>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</si>
  <si>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</si>
  <si>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</si>
  <si>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</si>
  <si>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</si>
  <si>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</si>
  <si>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</si>
  <si>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</si>
  <si>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</si>
  <si>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</si>
  <si>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</si>
  <si>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</si>
  <si>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</si>
  <si>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</si>
  <si>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</si>
  <si>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</si>
  <si>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</si>
  <si>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</si>
  <si>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</si>
  <si>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</si>
  <si>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</si>
  <si>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</si>
  <si>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</si>
  <si>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</si>
  <si>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</si>
  <si>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</si>
  <si>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</si>
  <si>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</si>
  <si>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</si>
  <si>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</si>
  <si>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</si>
  <si>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</si>
  <si>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</si>
  <si>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</si>
  <si>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</si>
  <si>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</si>
  <si>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</si>
  <si>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</si>
  <si>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</si>
  <si>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</si>
  <si>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</si>
  <si>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</si>
  <si>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</si>
  <si>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</si>
  <si>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</si>
  <si>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</si>
  <si>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</si>
  <si>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</si>
  <si>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</si>
  <si>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</si>
  <si>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</si>
  <si>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</si>
  <si>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</si>
  <si>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</si>
  <si>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</si>
  <si>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</si>
  <si>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</si>
  <si>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</si>
  <si>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</si>
  <si>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</si>
  <si>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</si>
  <si>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</si>
  <si>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</si>
  <si>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</si>
  <si>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</si>
  <si>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</si>
  <si>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</si>
  <si>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</si>
  <si>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</si>
  <si>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</si>
  <si>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</si>
  <si>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</si>
  <si>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</si>
  <si>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</si>
  <si>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</si>
  <si>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</si>
  <si>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</si>
  <si>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</si>
  <si>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</si>
  <si>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</si>
  <si>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</si>
  <si>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</si>
  <si>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</si>
  <si>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</si>
  <si>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</si>
  <si>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</si>
  <si>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</si>
  <si>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</si>
  <si>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</si>
  <si>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</si>
  <si>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</si>
  <si>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</si>
  <si>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</si>
  <si>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</si>
  <si>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</si>
  <si>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</si>
  <si>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</si>
  <si>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</si>
  <si>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</si>
  <si>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</si>
  <si>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</si>
  <si>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</si>
  <si>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</si>
  <si>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</si>
  <si>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</si>
  <si>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</si>
  <si>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</si>
  <si>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</si>
  <si>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</si>
  <si>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</si>
  <si>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</si>
  <si>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</si>
  <si>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</si>
  <si>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</si>
  <si>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</si>
  <si>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</si>
  <si>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</si>
  <si>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</si>
  <si>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</si>
  <si>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</si>
  <si>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</si>
  <si>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</si>
  <si>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</si>
  <si>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</si>
  <si>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</si>
  <si>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</si>
  <si>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</si>
  <si>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</si>
  <si>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</si>
  <si>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</si>
  <si>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</si>
  <si>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</si>
  <si>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</si>
  <si>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</si>
  <si>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</si>
  <si>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</si>
  <si>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</si>
  <si>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</si>
  <si>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</si>
  <si>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</si>
  <si>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</si>
  <si>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</si>
  <si>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</si>
  <si>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</si>
  <si>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</si>
  <si>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</si>
  <si>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</si>
  <si>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</si>
  <si>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</si>
  <si>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</si>
  <si>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</si>
  <si>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</si>
  <si>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</si>
  <si>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</si>
  <si>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</si>
  <si>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</si>
  <si>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</si>
  <si>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</si>
  <si>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</si>
  <si>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</si>
  <si>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</si>
  <si>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</si>
  <si>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</si>
  <si>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</si>
  <si>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</si>
  <si>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</si>
  <si>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</si>
  <si>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</si>
  <si>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</si>
  <si>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</si>
  <si>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</si>
  <si>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</si>
  <si>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</si>
  <si>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</si>
  <si>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</si>
  <si>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</si>
  <si>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</si>
  <si>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</si>
  <si>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</si>
  <si>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</si>
  <si>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</si>
  <si>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</si>
  <si>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</si>
  <si>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</si>
  <si>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</si>
  <si>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</si>
  <si>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</si>
  <si>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</si>
  <si>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</si>
  <si>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</si>
  <si>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</si>
  <si>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</si>
  <si>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</si>
  <si>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</si>
  <si>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</si>
  <si>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</si>
  <si>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</si>
  <si>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</si>
  <si>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</si>
  <si>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</si>
  <si>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</si>
  <si>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</si>
  <si>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</si>
  <si>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</si>
  <si>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</si>
  <si>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</si>
  <si>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</si>
  <si>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</si>
  <si>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</si>
  <si>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</si>
  <si>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</si>
  <si>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</si>
  <si>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</si>
  <si>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</si>
  <si>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</si>
  <si>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</si>
  <si>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</si>
  <si>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</si>
  <si>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</si>
  <si>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</si>
  <si>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</si>
  <si>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</si>
  <si>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</si>
  <si>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</si>
  <si>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</si>
  <si>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</si>
  <si>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</si>
  <si>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</si>
  <si>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</si>
  <si>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</si>
  <si>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</si>
  <si>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</si>
  <si>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</si>
  <si>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</si>
  <si>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</si>
  <si>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</si>
  <si>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</si>
  <si>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</si>
  <si>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</si>
  <si>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</si>
  <si>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</si>
  <si>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</si>
  <si>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</si>
  <si>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</si>
  <si>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</si>
  <si>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</si>
  <si>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</si>
  <si>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</si>
  <si>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</si>
  <si>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</si>
  <si>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</si>
  <si>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</si>
  <si>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</si>
  <si>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</si>
  <si>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</si>
  <si>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</si>
  <si>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</si>
  <si>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</si>
  <si>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</si>
  <si>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</si>
  <si>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</si>
  <si>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</si>
  <si>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</si>
  <si>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</si>
  <si>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</si>
  <si>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</si>
  <si>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</si>
  <si>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</si>
  <si>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</si>
  <si>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</si>
  <si>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</si>
  <si>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</si>
  <si>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</si>
  <si>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</si>
  <si>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</si>
  <si>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</si>
  <si>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</si>
  <si>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</si>
  <si>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</si>
  <si>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</si>
  <si>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</si>
  <si>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</si>
  <si>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</si>
  <si>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</si>
  <si>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</si>
  <si>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</si>
  <si>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</si>
  <si>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</si>
  <si>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</si>
  <si>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</si>
  <si>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</si>
  <si>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</si>
  <si>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</si>
  <si>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</si>
  <si>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</si>
  <si>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</si>
  <si>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</si>
  <si>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</si>
  <si>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</si>
  <si>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</si>
  <si>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</si>
  <si>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</si>
  <si>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</si>
  <si>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</si>
  <si>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</si>
  <si>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</si>
  <si>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</si>
  <si>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</si>
  <si>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</si>
  <si>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</si>
  <si>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</si>
  <si>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</si>
  <si>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</si>
  <si>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</si>
  <si>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</si>
  <si>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</si>
  <si>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</si>
  <si>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</si>
  <si>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</si>
  <si>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</si>
  <si>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</si>
  <si>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</si>
  <si>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</si>
  <si>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</si>
  <si>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</si>
  <si>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</si>
  <si>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</si>
  <si>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</si>
  <si>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</si>
  <si>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</si>
  <si>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</si>
  <si>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</si>
  <si>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</si>
  <si>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</si>
  <si>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</si>
  <si>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</si>
  <si>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</si>
  <si>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</si>
  <si>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</si>
  <si>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</si>
  <si>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</si>
  <si>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</si>
  <si>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</si>
  <si>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</si>
  <si>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</si>
  <si>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</si>
  <si>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</si>
  <si>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</si>
  <si>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</si>
  <si>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</si>
  <si>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</si>
  <si>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</si>
  <si>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</si>
  <si>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</si>
  <si>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</si>
  <si>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</si>
  <si>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</si>
  <si>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</si>
  <si>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</si>
  <si>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</si>
  <si>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</si>
  <si>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</si>
  <si>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</si>
  <si>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</si>
  <si>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</si>
  <si>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</si>
  <si>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</si>
  <si>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</si>
  <si>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</si>
  <si>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</si>
  <si>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</si>
  <si>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</si>
  <si>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</si>
  <si>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</si>
  <si>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</si>
  <si>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</si>
  <si>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</si>
  <si>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</si>
  <si>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</si>
  <si>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</si>
  <si>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</si>
  <si>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</si>
  <si>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</si>
  <si>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</si>
  <si>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</si>
  <si>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</si>
  <si>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</si>
  <si>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</si>
  <si>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</si>
  <si>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</si>
  <si>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</si>
  <si>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</si>
  <si>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</si>
  <si>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</si>
  <si>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</si>
  <si>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</si>
  <si>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</si>
  <si>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</si>
  <si>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</si>
  <si>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</si>
  <si>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</si>
  <si>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</si>
  <si>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</si>
  <si>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</si>
  <si>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</si>
  <si>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</si>
  <si>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</si>
  <si>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</si>
  <si>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</si>
  <si>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</si>
  <si>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</si>
  <si>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</si>
  <si>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</si>
  <si>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</si>
  <si>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</si>
  <si>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</si>
  <si>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</si>
  <si>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</si>
  <si>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</si>
  <si>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</si>
  <si>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</si>
  <si>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</si>
  <si>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</si>
  <si>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</si>
  <si>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</si>
  <si>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</si>
  <si>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</si>
  <si>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</si>
  <si>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</si>
  <si>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</si>
  <si>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</si>
  <si>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</si>
  <si>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</si>
  <si>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</si>
  <si>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</si>
  <si>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</si>
  <si>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</si>
  <si>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</si>
  <si>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</si>
  <si>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</si>
  <si>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</si>
  <si>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</si>
  <si>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</si>
  <si>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</si>
  <si>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</si>
  <si>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</si>
  <si>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</si>
  <si>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</si>
  <si>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</si>
  <si>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</si>
  <si>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</si>
  <si>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</si>
  <si>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</si>
  <si>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</si>
  <si>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</si>
  <si>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</si>
  <si>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</si>
  <si>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</si>
  <si>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</si>
  <si>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</si>
  <si>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</si>
  <si>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</si>
  <si>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</si>
  <si>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</si>
  <si>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</si>
  <si>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</si>
  <si>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</si>
  <si>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</si>
  <si>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</si>
  <si>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</si>
  <si>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</si>
  <si>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</si>
  <si>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</si>
  <si>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</si>
  <si>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</si>
  <si>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</si>
  <si>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</si>
  <si>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</si>
  <si>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</si>
  <si>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</si>
  <si>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</si>
  <si>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</si>
  <si>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</si>
  <si>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</si>
  <si>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</si>
  <si>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</si>
  <si>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</si>
  <si>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</si>
  <si>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</si>
  <si>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</si>
  <si>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</si>
  <si>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</si>
  <si>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</si>
  <si>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</si>
  <si>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</si>
  <si>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</si>
  <si>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</si>
  <si>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</si>
  <si>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</si>
  <si>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</si>
  <si>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</si>
  <si>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</si>
  <si>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</si>
  <si>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</si>
  <si>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</si>
  <si>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</si>
  <si>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</si>
  <si>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</si>
  <si>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</si>
  <si>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</si>
  <si>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</si>
  <si>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</si>
  <si>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</si>
  <si>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</si>
  <si>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</si>
  <si>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</si>
  <si>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</si>
  <si>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</si>
  <si>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</si>
  <si>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</si>
  <si>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</si>
  <si>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</si>
  <si>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</si>
  <si>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</si>
  <si>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</si>
  <si>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</si>
  <si>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</si>
  <si>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</si>
  <si>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</si>
  <si>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</si>
  <si>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</si>
  <si>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</si>
  <si>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</si>
  <si>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</si>
  <si>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</si>
  <si>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</si>
  <si>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</si>
  <si>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</si>
  <si>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</si>
  <si>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</si>
  <si>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</si>
  <si>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</si>
  <si>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</si>
  <si>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</si>
  <si>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</si>
  <si>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</si>
  <si>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</si>
  <si>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</si>
  <si>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</si>
  <si>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</si>
  <si>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</si>
  <si>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</si>
  <si>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</si>
  <si>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</si>
  <si>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</si>
  <si>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</si>
  <si>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</si>
  <si>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</si>
  <si>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</si>
  <si>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</si>
  <si>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</si>
  <si>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</si>
  <si>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</si>
  <si>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</si>
  <si>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</si>
  <si>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</si>
  <si>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</si>
  <si>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</si>
  <si>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</si>
  <si>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</si>
  <si>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</si>
  <si>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</si>
  <si>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</si>
  <si>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</si>
  <si>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</si>
  <si>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</si>
  <si>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</si>
  <si>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</si>
  <si>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</si>
  <si>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</si>
  <si>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</si>
  <si>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</si>
  <si>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</si>
  <si>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</si>
  <si>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</si>
  <si>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</si>
  <si>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</si>
  <si>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</si>
  <si>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</si>
  <si>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</si>
  <si>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</si>
  <si>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</si>
  <si>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</si>
  <si>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</si>
  <si>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</si>
  <si>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</si>
  <si>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</si>
  <si>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</si>
  <si>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</si>
  <si>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</si>
  <si>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</si>
  <si>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</si>
  <si>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</si>
  <si>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</si>
  <si>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</si>
  <si>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</si>
  <si>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</si>
  <si>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</si>
  <si>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</si>
  <si>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</si>
  <si>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</si>
  <si>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</si>
  <si>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</si>
  <si>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</si>
  <si>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</si>
  <si>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</si>
  <si>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</si>
  <si>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</si>
  <si>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</si>
  <si>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</si>
  <si>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</si>
  <si>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</si>
  <si>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</si>
  <si>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</si>
  <si>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</si>
  <si>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</si>
  <si>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</si>
  <si>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</si>
  <si>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</si>
  <si>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</si>
  <si>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</si>
  <si>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</si>
  <si>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</si>
  <si>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</si>
  <si>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</si>
  <si>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</si>
  <si>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</si>
  <si>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</si>
  <si>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</si>
  <si>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</si>
  <si>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</si>
  <si>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</si>
  <si>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</si>
  <si>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</si>
  <si>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</si>
  <si>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</si>
  <si>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</si>
  <si>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</si>
  <si>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</si>
  <si>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</si>
  <si>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</si>
  <si>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</si>
  <si>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</si>
  <si>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</si>
  <si>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</si>
  <si>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</si>
  <si>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</si>
  <si>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</si>
  <si>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</si>
  <si>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</si>
  <si>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</si>
  <si>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</si>
  <si>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</si>
  <si>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</si>
  <si>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</si>
  <si>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</si>
  <si>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</si>
  <si>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</si>
  <si>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</si>
  <si>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</si>
  <si>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</si>
  <si>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</si>
  <si>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</si>
  <si>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</si>
  <si>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</si>
  <si>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</si>
  <si>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</si>
  <si>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</si>
  <si>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</si>
  <si>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</si>
  <si>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</si>
  <si>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</si>
  <si>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</si>
  <si>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</si>
  <si>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</si>
  <si>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</si>
  <si>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</si>
  <si>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</si>
  <si>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</si>
  <si>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</si>
  <si>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</si>
  <si>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</si>
  <si>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</si>
  <si>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</si>
  <si>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</si>
  <si>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</si>
  <si>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</si>
  <si>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</si>
  <si>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</si>
  <si>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</si>
  <si>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</si>
  <si>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</si>
  <si>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</si>
  <si>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</si>
  <si>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</si>
  <si>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</si>
  <si>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</si>
  <si>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</si>
  <si>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</si>
  <si>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</si>
  <si>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</si>
  <si>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</si>
  <si>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</si>
  <si>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</si>
  <si>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</si>
  <si>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</si>
  <si>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</si>
  <si>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</si>
  <si>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</si>
  <si>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</si>
  <si>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</si>
  <si>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</si>
  <si>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</si>
  <si>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</si>
  <si>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</si>
  <si>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</si>
  <si>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</si>
  <si>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</si>
  <si>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</si>
  <si>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</si>
  <si>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</si>
  <si>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</si>
  <si>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</si>
  <si>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</si>
  <si>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</si>
  <si>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</si>
  <si>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</si>
  <si>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</si>
  <si>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</si>
  <si>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</si>
  <si>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</si>
  <si>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</si>
  <si>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</si>
  <si>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</si>
  <si>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</si>
  <si>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</si>
  <si>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</si>
  <si>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</si>
  <si>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</si>
  <si>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</si>
  <si>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</si>
  <si>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</si>
  <si>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</si>
  <si>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</si>
  <si>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</si>
  <si>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</si>
  <si>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</si>
  <si>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</si>
  <si>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</si>
  <si>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</si>
  <si>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</si>
  <si>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</si>
  <si>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</si>
  <si>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</si>
  <si>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</si>
  <si>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</si>
  <si>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</si>
  <si>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</si>
  <si>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</si>
  <si>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</si>
  <si>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</si>
  <si>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</si>
  <si>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</si>
  <si>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</si>
  <si>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</si>
  <si>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</si>
  <si>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</si>
  <si>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</si>
  <si>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</si>
  <si>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</si>
  <si>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</si>
  <si>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</si>
  <si>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</si>
  <si>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</si>
  <si>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</si>
  <si>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</si>
  <si>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</si>
  <si>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</si>
  <si>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</si>
  <si>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</si>
  <si>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</si>
  <si>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</si>
  <si>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</si>
  <si>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</si>
  <si>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</si>
  <si>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</si>
  <si>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</si>
  <si>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</si>
  <si>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</si>
  <si>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</si>
  <si>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</si>
  <si>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</si>
  <si>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</si>
  <si>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</si>
  <si>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</si>
  <si>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</si>
  <si>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</si>
  <si>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</si>
  <si>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</si>
  <si>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</si>
  <si>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</si>
  <si>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</si>
  <si>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</si>
  <si>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</si>
  <si>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</si>
  <si>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</si>
  <si>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</si>
  <si>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</si>
  <si>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</si>
  <si>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</si>
  <si>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</si>
  <si>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</si>
  <si>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</si>
  <si>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</si>
  <si>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</si>
  <si>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</si>
  <si>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</si>
  <si>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</si>
  <si>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</si>
  <si>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</si>
  <si>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</si>
  <si>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</si>
  <si>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</si>
  <si>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</si>
  <si>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</si>
  <si>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</si>
  <si>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</si>
  <si>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</si>
  <si>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</si>
  <si>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</si>
  <si>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</si>
  <si>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</si>
  <si>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</si>
  <si>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</si>
  <si>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</si>
  <si>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</si>
  <si>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</si>
  <si>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</si>
  <si>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</si>
  <si>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</si>
  <si>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</si>
  <si>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</si>
  <si>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</si>
  <si>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</si>
  <si>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</si>
  <si>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</si>
  <si>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</si>
  <si>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</si>
  <si>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</si>
  <si>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</si>
  <si>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</si>
  <si>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</si>
  <si>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</si>
  <si>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</si>
  <si>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</si>
  <si>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</si>
  <si>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</si>
  <si>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</si>
  <si>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</si>
  <si>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</si>
  <si>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</si>
  <si>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</si>
  <si>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</si>
  <si>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</si>
  <si>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</si>
  <si>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</si>
  <si>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</si>
  <si>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</si>
  <si>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</si>
  <si>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</si>
  <si>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</si>
  <si>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</si>
  <si>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</si>
  <si>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</si>
  <si>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</si>
  <si>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</si>
  <si>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</si>
  <si>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</si>
  <si>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</si>
  <si>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</si>
  <si>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</si>
  <si>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</si>
  <si>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</si>
  <si>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</si>
  <si>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</si>
  <si>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</si>
  <si>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</si>
  <si>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</si>
  <si>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</si>
  <si>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</si>
  <si>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</si>
  <si>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</si>
  <si>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</si>
  <si>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</si>
  <si>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</si>
  <si>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</si>
  <si>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</si>
  <si>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</si>
  <si>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</si>
  <si>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</si>
  <si>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</si>
  <si>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</si>
  <si>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</si>
  <si>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</si>
  <si>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</si>
  <si>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</si>
  <si>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</si>
  <si>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</si>
  <si>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</si>
  <si>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</si>
  <si>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</si>
  <si>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</si>
  <si>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</si>
  <si>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</si>
  <si>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</si>
  <si>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</si>
  <si>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</si>
  <si>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</si>
  <si>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</si>
  <si>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</si>
  <si>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</si>
  <si>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</si>
  <si>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</si>
  <si>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</si>
  <si>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</si>
  <si>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</si>
  <si>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</si>
  <si>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</si>
  <si>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</si>
  <si>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</si>
  <si>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</si>
  <si>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</si>
  <si>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</si>
  <si>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</si>
  <si>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</si>
  <si>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</si>
  <si>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</si>
  <si>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</si>
  <si>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</si>
  <si>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</si>
  <si>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</si>
  <si>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</si>
  <si>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</si>
  <si>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</si>
  <si>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</si>
  <si>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</si>
  <si>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</si>
  <si>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</si>
  <si>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</si>
  <si>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</si>
  <si>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</si>
  <si>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</si>
  <si>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</si>
  <si>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</si>
  <si>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</si>
  <si>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</si>
  <si>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</si>
  <si>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</si>
  <si>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</si>
  <si>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</si>
  <si>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</si>
  <si>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</si>
  <si>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</si>
  <si>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</si>
  <si>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</si>
  <si>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</si>
  <si>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</si>
  <si>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</si>
  <si>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</si>
  <si>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</si>
  <si>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</si>
  <si>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</si>
  <si>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</si>
  <si>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</si>
  <si>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</si>
  <si>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</si>
  <si>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</si>
  <si>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</si>
  <si>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</si>
  <si>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</si>
  <si>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</si>
  <si>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</si>
  <si>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</si>
  <si>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</si>
  <si>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</si>
  <si>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</si>
  <si>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</si>
  <si>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</si>
  <si>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</si>
  <si>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</si>
  <si>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</si>
  <si>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</si>
  <si>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</si>
  <si>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</si>
  <si>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</si>
  <si>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</si>
  <si>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</si>
  <si>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</si>
  <si>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</si>
  <si>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</si>
  <si>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</si>
  <si>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</si>
  <si>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</si>
  <si>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</si>
  <si>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</si>
  <si>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</si>
  <si>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</si>
  <si>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</si>
  <si>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</si>
  <si>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</si>
  <si>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</si>
  <si>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</si>
  <si>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</si>
  <si>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</si>
  <si>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</si>
  <si>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</si>
  <si>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</si>
  <si>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</si>
  <si>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</si>
  <si>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</si>
  <si>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</si>
  <si>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</si>
  <si>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</si>
  <si>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</si>
  <si>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</si>
  <si>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</si>
  <si>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</si>
  <si>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</si>
  <si>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</si>
  <si>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</si>
  <si>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</si>
  <si>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</si>
  <si>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</si>
  <si>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</si>
  <si>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</si>
  <si>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</si>
  <si>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</si>
  <si>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</si>
  <si>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</si>
  <si>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</si>
  <si>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</si>
  <si>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</si>
  <si>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</si>
  <si>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</si>
  <si>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</si>
  <si>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</si>
  <si>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</si>
  <si>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</si>
  <si>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</si>
  <si>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</si>
  <si>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</si>
  <si>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</si>
  <si>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</si>
  <si>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</si>
  <si>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</si>
  <si>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</si>
  <si>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</si>
  <si>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</si>
  <si>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</si>
  <si>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</si>
  <si>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</si>
  <si>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</si>
  <si>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</si>
  <si>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</si>
  <si>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</si>
  <si>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</si>
  <si>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</si>
  <si>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</si>
  <si>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</si>
  <si>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</si>
  <si>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</si>
  <si>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</si>
  <si>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</si>
  <si>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</si>
  <si>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</si>
  <si>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</si>
  <si>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</si>
  <si>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</si>
  <si>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</si>
  <si>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</si>
  <si>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</si>
  <si>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</si>
  <si>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</si>
  <si>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</si>
  <si>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</si>
  <si>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</si>
  <si>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</si>
  <si>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</si>
  <si>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</si>
  <si>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</si>
  <si>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</si>
  <si>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</si>
  <si>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</si>
  <si>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</si>
  <si>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</si>
  <si>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</si>
  <si>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</si>
  <si>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</si>
  <si>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</si>
  <si>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</si>
  <si>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</si>
  <si>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</si>
  <si>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</si>
  <si>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</si>
  <si>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</si>
  <si>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</si>
  <si>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</si>
  <si>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</si>
  <si>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</si>
  <si>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</si>
  <si>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</si>
  <si>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</si>
  <si>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</si>
  <si>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</si>
  <si>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</si>
  <si>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</si>
  <si>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</si>
  <si>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</si>
  <si>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</si>
  <si>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</si>
  <si>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</si>
  <si>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</si>
  <si>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</si>
  <si>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</si>
  <si>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</si>
  <si>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</si>
  <si>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</si>
  <si>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</si>
  <si>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</si>
  <si>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</si>
  <si>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</si>
  <si>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</si>
  <si>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</si>
  <si>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</si>
  <si>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</si>
  <si>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</si>
  <si>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</si>
  <si>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</si>
  <si>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</si>
  <si>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</si>
  <si>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</si>
  <si>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</si>
  <si>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</si>
  <si>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</si>
  <si>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</si>
  <si>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</si>
  <si>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</si>
  <si>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</si>
  <si>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</si>
  <si>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</si>
  <si>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</si>
  <si>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</si>
  <si>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</si>
  <si>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</si>
  <si>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</si>
  <si>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</si>
  <si>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</si>
  <si>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</si>
  <si>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</si>
  <si>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</si>
  <si>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</si>
  <si>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</si>
  <si>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</si>
  <si>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</si>
  <si>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</si>
  <si>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</si>
  <si>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</si>
  <si>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</si>
  <si>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</si>
  <si>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</si>
  <si>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</si>
  <si>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</si>
  <si>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</si>
  <si>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</si>
  <si>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</si>
  <si>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</si>
  <si>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</si>
  <si>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</si>
  <si>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</si>
  <si>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</si>
  <si>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</si>
  <si>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</si>
  <si>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</si>
  <si>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</si>
  <si>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</si>
  <si>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</si>
  <si>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</si>
  <si>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</si>
  <si>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</si>
  <si>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</si>
  <si>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</si>
  <si>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</si>
  <si>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</si>
  <si>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</si>
  <si>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</si>
  <si>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</si>
  <si>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</si>
  <si>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</si>
  <si>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</si>
  <si>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</si>
  <si>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</si>
  <si>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</si>
  <si>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</si>
  <si>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</si>
  <si>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</si>
  <si>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</si>
  <si>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</si>
  <si>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</si>
  <si>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</si>
  <si>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</si>
  <si>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</si>
  <si>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</si>
  <si>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</si>
  <si>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</si>
  <si>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</si>
  <si>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</si>
  <si>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</si>
  <si>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</si>
  <si>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</si>
  <si>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</si>
  <si>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</si>
  <si>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</si>
  <si>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</si>
  <si>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</si>
  <si>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</si>
  <si>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</si>
  <si>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</si>
  <si>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</si>
  <si>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</si>
  <si>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</si>
  <si>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</si>
  <si>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</si>
  <si>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</si>
  <si>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</si>
  <si>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</si>
  <si>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</si>
  <si>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</si>
  <si>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</si>
  <si>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</si>
  <si>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</si>
  <si>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</si>
  <si>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</si>
  <si>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</si>
  <si>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</si>
  <si>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</si>
  <si>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</si>
  <si>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</si>
  <si>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</si>
  <si>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</si>
  <si>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</si>
  <si>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</si>
  <si>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</si>
  <si>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</si>
  <si>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</si>
  <si>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</si>
  <si>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</si>
  <si>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</si>
  <si>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</si>
  <si>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</si>
  <si>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</si>
  <si>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</si>
  <si>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</si>
  <si>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</si>
  <si>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</si>
  <si>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</si>
  <si>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</si>
  <si>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</si>
  <si>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</si>
  <si>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</si>
  <si>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</si>
  <si>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</si>
  <si>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</si>
  <si>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</si>
  <si>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</si>
  <si>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</si>
  <si>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</si>
  <si>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</si>
  <si>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</si>
  <si>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</si>
  <si>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</si>
  <si>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</si>
  <si>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</si>
  <si>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</si>
  <si>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</si>
  <si>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</si>
  <si>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</si>
  <si>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</si>
  <si>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</si>
  <si>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</si>
  <si>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</si>
  <si>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</si>
  <si>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</si>
  <si>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</si>
  <si>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</si>
  <si>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</si>
  <si>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</si>
  <si>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</si>
  <si>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</si>
  <si>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</si>
  <si>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</si>
  <si>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</si>
  <si>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</si>
  <si>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</si>
  <si>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</si>
  <si>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</si>
  <si>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</si>
  <si>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</si>
  <si>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</si>
  <si>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</si>
  <si>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</si>
  <si>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</si>
  <si>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</si>
  <si>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</si>
  <si>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</si>
  <si>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</si>
  <si>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</si>
  <si>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</si>
  <si>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</si>
  <si>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</si>
  <si>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</si>
  <si>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</si>
  <si>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</si>
  <si>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</si>
  <si>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</si>
  <si>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</si>
  <si>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</si>
  <si>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</si>
  <si>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</si>
  <si>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</si>
  <si>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</si>
  <si>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</si>
  <si>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</si>
  <si>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</si>
  <si>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</si>
  <si>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</si>
  <si>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</si>
  <si>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</si>
  <si>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</si>
  <si>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</si>
  <si>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</si>
  <si>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</si>
  <si>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</si>
  <si>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</si>
  <si>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</si>
  <si>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</si>
  <si>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</si>
  <si>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</si>
  <si>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</si>
  <si>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</si>
  <si>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</si>
  <si>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</si>
  <si>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</si>
  <si>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</si>
  <si>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</si>
  <si>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</si>
  <si>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</si>
  <si>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</si>
  <si>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</si>
  <si>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</si>
  <si>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</si>
  <si>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</si>
  <si>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</si>
  <si>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</si>
  <si>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</si>
  <si>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</si>
  <si>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</si>
  <si>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</si>
  <si>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</si>
  <si>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</si>
  <si>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</si>
  <si>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</si>
  <si>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</si>
  <si>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</si>
  <si>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</si>
  <si>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</si>
  <si>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</si>
  <si>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</si>
  <si>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</si>
  <si>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</si>
  <si>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</si>
  <si>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</si>
  <si>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</si>
  <si>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</si>
  <si>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</si>
  <si>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</si>
  <si>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</si>
  <si>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</si>
  <si>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</si>
  <si>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</si>
  <si>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</si>
  <si>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</si>
  <si>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</si>
  <si>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</si>
  <si>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</si>
  <si>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</si>
  <si>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</si>
  <si>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</si>
  <si>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</si>
  <si>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</si>
  <si>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</si>
  <si>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</si>
  <si>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</si>
  <si>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</si>
  <si>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</si>
  <si>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</si>
  <si>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</si>
  <si>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</si>
  <si>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</si>
  <si>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</si>
  <si>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</si>
  <si>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</si>
  <si>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</si>
  <si>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</si>
  <si>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</si>
  <si>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</si>
  <si>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</si>
  <si>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</si>
  <si>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</si>
  <si>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</si>
  <si>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</si>
  <si>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</si>
  <si>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</si>
  <si>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</si>
  <si>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</si>
  <si>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</si>
  <si>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</si>
  <si>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</si>
  <si>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</si>
  <si>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</si>
  <si>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</si>
  <si>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</si>
  <si>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</si>
  <si>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</si>
  <si>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</si>
  <si>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</si>
  <si>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</si>
  <si>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</si>
  <si>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</si>
  <si>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</si>
  <si>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</si>
  <si>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</si>
  <si>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</si>
  <si>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</si>
  <si>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</si>
  <si>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</si>
  <si>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</si>
  <si>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</si>
  <si>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</si>
  <si>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</si>
  <si>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</si>
  <si>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</si>
  <si>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</si>
  <si>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</si>
  <si>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</si>
  <si>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</si>
  <si>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</si>
  <si>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</si>
  <si>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</si>
  <si>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</si>
  <si>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</si>
  <si>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</si>
  <si>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</si>
  <si>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</si>
  <si>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</si>
  <si>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</si>
  <si>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</si>
  <si>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</si>
  <si>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</si>
  <si>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</si>
  <si>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</si>
  <si>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</si>
  <si>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</si>
  <si>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</si>
  <si>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</si>
  <si>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</si>
  <si>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</si>
  <si>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</si>
  <si>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</si>
  <si>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</si>
  <si>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</si>
  <si>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</si>
  <si>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</si>
  <si>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</si>
  <si>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</si>
  <si>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</si>
  <si>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</si>
  <si>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</si>
  <si>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</si>
  <si>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</si>
  <si>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</si>
  <si>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</si>
  <si>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</si>
  <si>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</si>
  <si>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</si>
  <si>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</si>
  <si>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</si>
  <si>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</si>
  <si>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</si>
  <si>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</si>
  <si>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</si>
  <si>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</si>
  <si>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</si>
  <si>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</si>
  <si>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</si>
  <si>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</si>
  <si>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</si>
  <si>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</si>
  <si>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</si>
  <si>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</si>
  <si>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</si>
  <si>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</si>
  <si>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</si>
  <si>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</si>
  <si>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</si>
  <si>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</si>
  <si>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</si>
  <si>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</si>
  <si>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</si>
  <si>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</si>
  <si>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</si>
  <si>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</si>
  <si>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</si>
  <si>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</si>
  <si>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</si>
  <si>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</si>
  <si>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</si>
  <si>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</si>
  <si>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</si>
  <si>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</si>
  <si>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</si>
  <si>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</si>
  <si>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</si>
  <si>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</si>
  <si>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</si>
  <si>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</si>
  <si>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</si>
  <si>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</si>
  <si>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</si>
  <si>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</si>
  <si>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</si>
  <si>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</si>
  <si>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</si>
  <si>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</si>
  <si>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</si>
  <si>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</si>
  <si>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</si>
  <si>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</si>
  <si>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</si>
  <si>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</si>
  <si>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</si>
  <si>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</si>
  <si>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</si>
  <si>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</si>
  <si>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</si>
  <si>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</si>
  <si>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</si>
  <si>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</si>
  <si>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</si>
  <si>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</si>
  <si>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</si>
  <si>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</si>
  <si>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</si>
  <si>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</si>
  <si>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</si>
  <si>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</si>
  <si>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</si>
  <si>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</si>
  <si>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</si>
  <si>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</si>
  <si>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</si>
  <si>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</si>
  <si>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</si>
  <si>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</si>
  <si>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</si>
  <si>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</si>
  <si>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</si>
  <si>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</si>
  <si>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</si>
  <si>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</si>
  <si>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</si>
  <si>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</si>
  <si>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</si>
  <si>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</si>
  <si>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</si>
  <si>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</si>
  <si>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</si>
  <si>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</si>
  <si>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</si>
  <si>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</si>
  <si>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</si>
  <si>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</si>
  <si>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</si>
  <si>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</si>
  <si>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</si>
  <si>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</si>
  <si>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</si>
  <si>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</si>
  <si>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</si>
  <si>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</si>
  <si>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</si>
  <si>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</si>
  <si>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</si>
  <si>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</si>
  <si>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</si>
  <si>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</si>
  <si>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</si>
  <si>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</si>
  <si>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</si>
  <si>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</si>
  <si>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</si>
  <si>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</si>
  <si>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</si>
  <si>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</si>
  <si>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</si>
  <si>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</si>
  <si>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</si>
  <si>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</si>
  <si>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</si>
  <si>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</si>
  <si>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</si>
  <si>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</si>
  <si>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</si>
  <si>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</si>
  <si>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</si>
  <si>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</si>
  <si>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</si>
  <si>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</si>
  <si>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</si>
  <si>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</si>
  <si>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</si>
  <si>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</si>
  <si>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</si>
  <si>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</si>
  <si>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</si>
  <si>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</si>
  <si>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</si>
  <si>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</si>
  <si>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</si>
  <si>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</si>
  <si>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</si>
  <si>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</si>
  <si>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</si>
  <si>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</si>
  <si>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</si>
  <si>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</si>
  <si>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</si>
  <si>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</si>
  <si>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</si>
  <si>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</si>
  <si>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</si>
  <si>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</si>
  <si>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</si>
  <si>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</si>
  <si>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</si>
  <si>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</si>
  <si>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</si>
  <si>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</si>
  <si>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</si>
  <si>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</si>
  <si>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</si>
  <si>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</si>
  <si>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</si>
  <si>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</si>
  <si>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</si>
  <si>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</si>
  <si>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</si>
  <si>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</si>
  <si>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</si>
  <si>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</si>
  <si>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</si>
  <si>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</si>
  <si>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</si>
  <si>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</si>
  <si>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</si>
  <si>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</si>
  <si>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</si>
  <si>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</si>
  <si>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</si>
  <si>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</si>
  <si>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</si>
  <si>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</si>
  <si>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</si>
  <si>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</si>
  <si>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</si>
  <si>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</si>
  <si>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</si>
  <si>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</si>
  <si>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</si>
  <si>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</si>
  <si>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</si>
  <si>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</si>
  <si>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</si>
  <si>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</si>
  <si>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</si>
  <si>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</si>
  <si>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</si>
  <si>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</si>
  <si>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</si>
  <si>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</si>
  <si>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</si>
  <si>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</si>
  <si>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</si>
  <si>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</si>
  <si>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</si>
  <si>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</si>
  <si>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</si>
  <si>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</si>
  <si>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</si>
  <si>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</si>
  <si>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</si>
  <si>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</si>
  <si>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</si>
  <si>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</si>
  <si>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</si>
  <si>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</si>
  <si>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</si>
  <si>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</si>
  <si>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</si>
  <si>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</si>
  <si>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</si>
  <si>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</si>
  <si>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</si>
  <si>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</si>
  <si>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</si>
  <si>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</si>
  <si>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</si>
  <si>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</si>
  <si>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</si>
  <si>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</si>
  <si>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</si>
  <si>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</si>
  <si>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</si>
  <si>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</si>
  <si>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</si>
  <si>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</si>
  <si>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</si>
  <si>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</si>
  <si>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</si>
  <si>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</si>
  <si>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</si>
  <si>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</si>
  <si>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</si>
  <si>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</si>
  <si>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</si>
  <si>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</si>
  <si>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</si>
  <si>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</si>
  <si>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</si>
  <si>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</si>
  <si>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</si>
  <si>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</si>
  <si>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</si>
  <si>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</si>
  <si>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</si>
  <si>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</si>
  <si>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</si>
  <si>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</si>
  <si>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</si>
  <si>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</si>
  <si>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</si>
  <si>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</si>
  <si>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</si>
  <si>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</si>
  <si>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</si>
  <si>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</si>
  <si>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</si>
  <si>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</si>
  <si>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</si>
  <si>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</si>
  <si>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</si>
  <si>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</si>
  <si>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</si>
  <si>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</si>
  <si>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</si>
  <si>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</si>
  <si>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</si>
  <si>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</si>
  <si>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</si>
  <si>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</si>
  <si>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</si>
  <si>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</si>
  <si>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</si>
  <si>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</si>
  <si>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</si>
  <si>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</si>
  <si>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</si>
  <si>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</si>
  <si>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</si>
  <si>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</si>
  <si>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</si>
  <si>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</si>
  <si>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</si>
  <si>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</si>
  <si>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</si>
  <si>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</si>
  <si>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</si>
  <si>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</si>
  <si>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</si>
  <si>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</si>
  <si>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</si>
  <si>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</si>
  <si>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</si>
  <si>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</si>
  <si>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</si>
  <si>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</si>
  <si>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</si>
  <si>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</si>
  <si>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</si>
  <si>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</si>
  <si>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</si>
  <si>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</si>
  <si>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</si>
  <si>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</si>
  <si>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</si>
  <si>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</si>
  <si>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</si>
  <si>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</si>
  <si>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</si>
  <si>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</si>
  <si>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</si>
  <si>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</si>
  <si>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</si>
  <si>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</si>
  <si>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</si>
  <si>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</si>
  <si>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</si>
  <si>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</si>
  <si>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</si>
  <si>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</si>
  <si>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</si>
  <si>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</si>
  <si>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</si>
  <si>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</si>
  <si>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</si>
  <si>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</si>
  <si>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</si>
  <si>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</si>
  <si>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</si>
  <si>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</si>
  <si>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</si>
  <si>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</si>
  <si>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</si>
  <si>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</si>
  <si>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</si>
  <si>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</si>
  <si>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</si>
  <si>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</si>
  <si>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</si>
  <si>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</si>
  <si>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</si>
  <si>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</si>
  <si>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</si>
  <si>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</si>
  <si>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</si>
  <si>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</si>
  <si>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</si>
  <si>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</si>
  <si>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</si>
  <si>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</si>
  <si>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</si>
  <si>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</si>
  <si>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</si>
  <si>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</si>
  <si>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</si>
  <si>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</si>
  <si>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</si>
  <si>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</si>
  <si>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</si>
  <si>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</si>
  <si>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</si>
  <si>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</si>
  <si>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</si>
  <si>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</si>
  <si>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</si>
  <si>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</si>
  <si>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</si>
  <si>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</si>
  <si>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</si>
  <si>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</si>
  <si>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</si>
  <si>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</si>
  <si>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</si>
  <si>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</si>
  <si>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</si>
  <si>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</si>
  <si>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</si>
  <si>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</si>
  <si>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</si>
  <si>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</si>
  <si>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</si>
  <si>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</si>
  <si>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</si>
  <si>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</si>
  <si>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</si>
  <si>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</si>
  <si>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</si>
  <si>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</si>
  <si>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</si>
  <si>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</si>
  <si>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</si>
  <si>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</si>
  <si>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</si>
  <si>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</si>
  <si>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</si>
  <si>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</si>
  <si>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</si>
  <si>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</si>
  <si>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</si>
  <si>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</si>
  <si>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</si>
  <si>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</si>
  <si>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</si>
  <si>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</si>
  <si>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</si>
  <si>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</si>
  <si>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</si>
  <si>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</si>
  <si>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</si>
  <si>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</si>
  <si>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</si>
  <si>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</si>
  <si>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</si>
  <si>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</si>
  <si>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</si>
  <si>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</si>
  <si>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</si>
  <si>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</si>
  <si>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</si>
  <si>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</si>
  <si>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</si>
  <si>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</si>
  <si>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</si>
  <si>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</si>
  <si>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</si>
  <si>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</si>
  <si>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</si>
  <si>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</si>
  <si>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</si>
  <si>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</si>
  <si>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</si>
  <si>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</si>
  <si>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</si>
  <si>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</si>
  <si>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</si>
  <si>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</si>
  <si>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</si>
  <si>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</si>
  <si>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</si>
  <si>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</si>
  <si>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</si>
  <si>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</si>
  <si>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</si>
  <si>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</si>
  <si>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</si>
  <si>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</si>
  <si>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</si>
  <si>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</si>
  <si>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</si>
  <si>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</si>
  <si>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</si>
  <si>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</si>
  <si>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</si>
  <si>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</si>
  <si>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</si>
  <si>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</si>
  <si>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</si>
  <si>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</si>
  <si>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</si>
  <si>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</si>
  <si>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</si>
  <si>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</si>
  <si>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</si>
  <si>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</si>
  <si>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</si>
  <si>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</si>
  <si>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</si>
  <si>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</si>
  <si>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</si>
  <si>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</si>
  <si>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</si>
  <si>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</si>
  <si>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</si>
  <si>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</si>
  <si>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</si>
  <si>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</si>
  <si>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</si>
  <si>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</si>
  <si>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</si>
  <si>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</si>
  <si>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</si>
  <si>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</si>
  <si>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</si>
  <si>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</si>
  <si>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</si>
  <si>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</si>
  <si>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</si>
  <si>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</si>
  <si>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</si>
  <si>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</si>
  <si>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</si>
  <si>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</si>
  <si>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</si>
  <si>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</si>
  <si>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</si>
  <si>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</si>
  <si>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</si>
  <si>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</si>
  <si>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</si>
  <si>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</si>
  <si>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</si>
  <si>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</si>
  <si>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</si>
  <si>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</si>
  <si>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</si>
  <si>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</si>
  <si>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</si>
  <si>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</si>
  <si>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</si>
  <si>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</si>
  <si>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</si>
  <si>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</si>
  <si>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</si>
  <si>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</si>
  <si>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</si>
  <si>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</si>
  <si>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</si>
  <si>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</si>
  <si>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</si>
  <si>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</si>
  <si>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</si>
  <si>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</si>
  <si>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</si>
  <si>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</si>
  <si>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</si>
  <si>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</si>
  <si>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</si>
  <si>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</si>
  <si>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</si>
  <si>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</si>
  <si>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</si>
  <si>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</si>
  <si>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</si>
  <si>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</si>
  <si>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</si>
  <si>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</si>
  <si>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</si>
  <si>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</si>
  <si>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</si>
  <si>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</si>
  <si>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</si>
  <si>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</si>
  <si>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</si>
  <si>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</si>
  <si>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</si>
  <si>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</si>
  <si>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</si>
  <si>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</si>
  <si>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</si>
  <si>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</si>
  <si>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</si>
  <si>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</si>
  <si>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</si>
  <si>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</si>
  <si>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</si>
  <si>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</si>
  <si>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</si>
  <si>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</si>
  <si>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</si>
  <si>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</si>
  <si>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</si>
  <si>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</si>
  <si>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</si>
  <si>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</si>
  <si>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</si>
  <si>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</si>
  <si>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</si>
  <si>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</si>
  <si>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</si>
  <si>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</si>
  <si>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</si>
  <si>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</si>
  <si>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</si>
  <si>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</si>
  <si>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</si>
  <si>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</si>
  <si>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</si>
  <si>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</si>
  <si>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</si>
  <si>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</si>
  <si>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</si>
  <si>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</si>
  <si>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</si>
  <si>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</si>
  <si>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</si>
  <si>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</si>
  <si>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</si>
  <si>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</si>
  <si>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</si>
  <si>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</si>
  <si>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</si>
  <si>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</si>
  <si>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</si>
  <si>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</si>
  <si>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</si>
  <si>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</si>
  <si>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</si>
  <si>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</si>
  <si>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</si>
  <si>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</si>
  <si>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</si>
  <si>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</si>
  <si>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</si>
  <si>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</si>
  <si>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</si>
  <si>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</si>
  <si>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</si>
  <si>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</si>
  <si>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</si>
  <si>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</si>
  <si>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</si>
  <si>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</si>
  <si>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</si>
  <si>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</si>
  <si>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</si>
  <si>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</si>
  <si>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</si>
  <si>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</si>
  <si>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</si>
  <si>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</si>
  <si>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</si>
  <si>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</si>
  <si>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</si>
  <si>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</si>
  <si>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</si>
  <si>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</si>
  <si>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</si>
  <si>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</si>
  <si>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</si>
  <si>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</si>
  <si>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</si>
  <si>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</si>
  <si>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</si>
  <si>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</si>
  <si>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</si>
  <si>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</si>
  <si>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</si>
  <si>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</si>
  <si>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</si>
  <si>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</si>
  <si>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</si>
  <si>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</si>
  <si>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</si>
  <si>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</si>
  <si>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</si>
  <si>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</si>
  <si>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</si>
  <si>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</si>
  <si>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</si>
  <si>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</si>
  <si>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</si>
  <si>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</si>
  <si>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</si>
  <si>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</si>
  <si>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</si>
  <si>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</si>
  <si>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</si>
  <si>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</si>
  <si>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</si>
  <si>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</si>
  <si>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</si>
  <si>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</si>
  <si>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</si>
  <si>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</si>
  <si>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</si>
  <si>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</si>
  <si>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</si>
  <si>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</si>
  <si>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</si>
  <si>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</si>
  <si>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</si>
  <si>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</si>
  <si>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</si>
  <si>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</si>
  <si>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</si>
  <si>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</si>
  <si>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</si>
  <si>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</si>
  <si>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</si>
  <si>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</si>
  <si>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</si>
  <si>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</si>
  <si>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</si>
  <si>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</si>
  <si>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</si>
  <si>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</si>
  <si>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</si>
  <si>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</si>
  <si>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</si>
  <si>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</si>
  <si>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</si>
  <si>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</si>
  <si>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</si>
  <si>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</si>
  <si>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</si>
  <si>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</si>
  <si>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</si>
  <si>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</si>
  <si>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</si>
  <si>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</si>
  <si>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</si>
  <si>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</si>
  <si>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</si>
  <si>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</si>
  <si>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</si>
  <si>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</si>
  <si>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</si>
  <si>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</si>
  <si>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</si>
  <si>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</si>
  <si>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</si>
  <si>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</si>
  <si>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</si>
  <si>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</si>
  <si>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</si>
  <si>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</si>
  <si>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</si>
  <si>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</si>
  <si>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</si>
  <si>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</si>
  <si>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</si>
  <si>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</si>
  <si>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</si>
  <si>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</si>
  <si>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</si>
  <si>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</si>
  <si>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</si>
  <si>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</si>
  <si>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</si>
  <si>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</si>
  <si>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</si>
  <si>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</si>
  <si>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</si>
  <si>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</si>
  <si>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</si>
  <si>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</si>
  <si>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</si>
  <si>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</si>
  <si>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</si>
  <si>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</si>
  <si>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</si>
  <si>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</si>
  <si>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</si>
  <si>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</si>
  <si>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</si>
  <si>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</si>
  <si>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</si>
  <si>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</si>
  <si>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</si>
  <si>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</si>
  <si>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</si>
  <si>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</si>
  <si>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</si>
  <si>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</si>
  <si>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</si>
  <si>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</si>
  <si>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</si>
  <si>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</si>
  <si>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</si>
  <si>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</si>
  <si>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</si>
  <si>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</si>
  <si>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</si>
  <si>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</si>
  <si>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</si>
  <si>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</si>
  <si>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</si>
  <si>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</si>
  <si>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</si>
  <si>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</si>
  <si>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</si>
  <si>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</si>
  <si>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</si>
  <si>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</si>
  <si>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</si>
  <si>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</si>
  <si>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</si>
  <si>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</si>
  <si>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</si>
  <si>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</si>
  <si>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</si>
  <si>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</si>
  <si>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</si>
  <si>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</si>
  <si>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</si>
  <si>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</si>
  <si>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</si>
  <si>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</si>
  <si>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</si>
  <si>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</si>
  <si>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</si>
  <si>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</si>
  <si>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</si>
  <si>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</si>
  <si>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</si>
  <si>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</si>
  <si>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</si>
  <si>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</si>
  <si>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</si>
  <si>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</si>
  <si>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</si>
  <si>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</si>
  <si>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</si>
  <si>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</si>
  <si>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</si>
  <si>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</si>
  <si>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</si>
  <si>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</si>
  <si>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</si>
  <si>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</si>
  <si>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</si>
  <si>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</si>
  <si>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</si>
  <si>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</si>
  <si>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</si>
  <si>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</si>
  <si>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</si>
  <si>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</si>
  <si>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</si>
  <si>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</si>
  <si>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</si>
  <si>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</si>
  <si>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</si>
  <si>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</si>
  <si>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</si>
  <si>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</si>
  <si>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</si>
  <si>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</si>
  <si>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</si>
  <si>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</si>
  <si>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</si>
  <si>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</si>
  <si>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</si>
  <si>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</si>
  <si>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</si>
  <si>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</si>
  <si>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</si>
  <si>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</si>
  <si>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</si>
  <si>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</si>
  <si>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</si>
  <si>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</si>
  <si>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</si>
  <si>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</si>
  <si>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</si>
  <si>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</si>
  <si>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</si>
  <si>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</si>
  <si>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</si>
  <si>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</si>
  <si>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</si>
  <si>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</si>
  <si>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</si>
  <si>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</si>
  <si>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</si>
  <si>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</si>
  <si>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</si>
  <si>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</si>
  <si>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</si>
  <si>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</si>
  <si>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</si>
  <si>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</si>
  <si>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</si>
  <si>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</si>
  <si>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</si>
  <si>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</si>
  <si>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</si>
  <si>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</si>
  <si>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</si>
  <si>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</si>
  <si>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</si>
  <si>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</si>
  <si>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</si>
  <si>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</si>
  <si>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</si>
  <si>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</si>
  <si>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</si>
  <si>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</si>
  <si>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</si>
  <si>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</si>
  <si>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</si>
  <si>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</si>
  <si>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</si>
  <si>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</si>
  <si>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</si>
  <si>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</si>
  <si>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</si>
  <si>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</si>
  <si>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</si>
  <si>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</si>
  <si>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</si>
  <si>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</si>
  <si>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</si>
  <si>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</si>
  <si>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</si>
  <si>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</si>
  <si>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</si>
  <si>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</si>
  <si>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</si>
  <si>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</si>
  <si>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</si>
  <si>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</si>
  <si>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</si>
  <si>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</si>
  <si>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</si>
  <si>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</si>
  <si>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</si>
  <si>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</si>
  <si>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</si>
  <si>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</si>
  <si>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</si>
  <si>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</si>
  <si>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</si>
  <si>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</si>
  <si>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</si>
  <si>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</si>
  <si>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</si>
  <si>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</si>
  <si>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</si>
  <si>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</si>
  <si>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</si>
  <si>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</si>
  <si>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</si>
  <si>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</si>
  <si>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</si>
  <si>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</si>
  <si>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</si>
  <si>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</si>
  <si>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</si>
  <si>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</si>
  <si>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</si>
  <si>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</si>
  <si>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</si>
  <si>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</si>
  <si>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</si>
  <si>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</si>
  <si>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</si>
  <si>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</si>
  <si>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</si>
  <si>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</si>
  <si>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</si>
  <si>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</si>
  <si>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</si>
  <si>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</si>
  <si>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</si>
  <si>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</si>
  <si>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</si>
  <si>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</si>
  <si>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</si>
  <si>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</si>
  <si>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</si>
  <si>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</si>
  <si>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</si>
  <si>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</si>
  <si>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</si>
  <si>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</si>
  <si>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</si>
  <si>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</si>
  <si>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</si>
  <si>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</si>
  <si>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</si>
  <si>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</si>
  <si>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</si>
  <si>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</si>
  <si>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</si>
  <si>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</si>
  <si>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</si>
  <si>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</si>
  <si>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</si>
  <si>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</si>
  <si>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</si>
  <si>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</si>
  <si>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</si>
  <si>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</si>
  <si>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</si>
  <si>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</si>
  <si>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</si>
  <si>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</si>
  <si>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</si>
  <si>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</si>
  <si>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</si>
  <si>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</si>
  <si>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</si>
  <si>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</si>
  <si>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</si>
  <si>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</si>
  <si>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</si>
  <si>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</si>
  <si>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</si>
  <si>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</si>
  <si>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</si>
  <si>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</si>
  <si>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</si>
  <si>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</si>
  <si>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</si>
  <si>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</si>
  <si>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</si>
  <si>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</si>
  <si>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</si>
  <si>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</si>
  <si>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</si>
  <si>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</si>
  <si>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</si>
  <si>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</si>
  <si>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</si>
  <si>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</si>
  <si>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</si>
  <si>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</si>
  <si>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</si>
  <si>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</si>
  <si>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</si>
  <si>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</si>
  <si>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</si>
  <si>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</si>
  <si>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</si>
  <si>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</si>
  <si>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</si>
  <si>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</si>
  <si>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</si>
  <si>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</si>
  <si>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</si>
  <si>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</si>
  <si>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</si>
  <si>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</si>
  <si>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</si>
  <si>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</si>
  <si>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</si>
  <si>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</si>
  <si>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</si>
  <si>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</si>
  <si>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</si>
  <si>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</si>
  <si>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</si>
  <si>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</si>
  <si>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</si>
  <si>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</si>
  <si>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</si>
  <si>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</si>
  <si>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</si>
  <si>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</si>
  <si>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</si>
  <si>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</si>
  <si>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</si>
  <si>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</si>
  <si>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</si>
  <si>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</si>
  <si>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</si>
  <si>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</si>
  <si>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</si>
  <si>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</si>
  <si>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</si>
  <si>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</si>
  <si>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</si>
  <si>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</si>
  <si>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</si>
  <si>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</si>
  <si>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</si>
  <si>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</si>
  <si>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</si>
  <si>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</si>
  <si>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</si>
  <si>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</si>
  <si>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</si>
  <si>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</si>
  <si>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</si>
  <si>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</si>
  <si>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</si>
  <si>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</si>
  <si>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</si>
  <si>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</si>
  <si>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</si>
  <si>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</si>
  <si>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</si>
  <si>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</si>
  <si>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</si>
  <si>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</si>
  <si>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</si>
  <si>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</si>
  <si>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</si>
  <si>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</si>
  <si>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</si>
  <si>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</si>
  <si>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</si>
  <si>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</si>
  <si>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</si>
  <si>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</si>
  <si>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</si>
  <si>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</si>
  <si>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</si>
  <si>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</si>
  <si>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</si>
  <si>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</si>
  <si>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</si>
  <si>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</si>
  <si>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</si>
  <si>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</si>
  <si>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</si>
  <si>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</si>
  <si>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</si>
  <si>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</si>
  <si>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</si>
  <si>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</si>
  <si>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</si>
  <si>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</si>
  <si>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</si>
  <si>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</si>
  <si>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</si>
  <si>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</si>
  <si>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</si>
  <si>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</si>
  <si>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</si>
  <si>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</si>
  <si>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</si>
  <si>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</si>
  <si>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</si>
  <si>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</si>
  <si>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</si>
  <si>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</si>
  <si>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</si>
  <si>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</si>
  <si>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</si>
  <si>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</si>
  <si>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</si>
  <si>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</si>
  <si>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</si>
  <si>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</si>
  <si>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</si>
  <si>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</si>
  <si>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</si>
  <si>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</si>
  <si>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</si>
  <si>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</si>
  <si>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</si>
  <si>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</si>
  <si>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</si>
  <si>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</si>
  <si>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</si>
  <si>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</si>
  <si>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</si>
  <si>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</si>
  <si>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</si>
  <si>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</si>
  <si>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</si>
  <si>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</si>
  <si>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</si>
  <si>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</si>
  <si>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</si>
  <si>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</si>
  <si>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</si>
  <si>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</si>
  <si>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</si>
  <si>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</si>
  <si>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</si>
  <si>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</si>
  <si>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</si>
  <si>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</si>
  <si>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</si>
  <si>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</si>
  <si>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</si>
  <si>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</si>
  <si>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</si>
  <si>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</si>
  <si>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</si>
  <si>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</si>
  <si>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</si>
  <si>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</si>
  <si>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</si>
  <si>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</si>
  <si>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</si>
  <si>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</si>
  <si>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</si>
  <si>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</si>
  <si>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</si>
  <si>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</si>
  <si>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</si>
  <si>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</si>
  <si>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</si>
  <si>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</si>
  <si>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</si>
  <si>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</si>
  <si>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</si>
  <si>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</si>
  <si>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</si>
  <si>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</si>
  <si>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</si>
  <si>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</si>
  <si>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</si>
  <si>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</si>
  <si>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</si>
  <si>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</si>
  <si>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</si>
  <si>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</si>
  <si>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</si>
  <si>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</si>
  <si>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</si>
  <si>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</si>
  <si>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</si>
  <si>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</si>
  <si>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</si>
  <si>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</si>
  <si>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</si>
  <si>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</si>
  <si>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</si>
  <si>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</si>
  <si>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</si>
  <si>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</si>
  <si>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</si>
  <si>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</si>
  <si>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</si>
  <si>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</si>
  <si>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</si>
  <si>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</si>
  <si>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</si>
  <si>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</si>
  <si>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</si>
  <si>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</si>
  <si>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</si>
  <si>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</si>
  <si>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</si>
  <si>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</si>
  <si>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</si>
  <si>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</si>
  <si>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</si>
  <si>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</si>
  <si>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</si>
  <si>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</si>
  <si>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</si>
  <si>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</si>
  <si>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</si>
  <si>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</si>
  <si>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</si>
  <si>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</si>
  <si>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</si>
  <si>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</si>
  <si>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</si>
  <si>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</si>
  <si>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</si>
  <si>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</si>
  <si>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</si>
  <si>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</si>
  <si>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</si>
  <si>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</si>
  <si>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</si>
  <si>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</si>
  <si>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</si>
  <si>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</si>
  <si>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</si>
  <si>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</si>
  <si>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</si>
  <si>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</si>
  <si>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</si>
  <si>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</si>
  <si>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</si>
  <si>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</si>
  <si>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</si>
  <si>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</si>
  <si>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</si>
  <si>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</si>
  <si>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</si>
  <si>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</si>
  <si>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</si>
  <si>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</si>
  <si>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</si>
  <si>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</si>
  <si>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</si>
  <si>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</si>
  <si>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</si>
  <si>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</si>
  <si>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</si>
  <si>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</si>
  <si>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</si>
  <si>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</si>
  <si>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</si>
  <si>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</si>
  <si>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</si>
  <si>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</si>
  <si>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</si>
  <si>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</si>
  <si>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</si>
  <si>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</si>
  <si>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</si>
  <si>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</si>
  <si>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</si>
  <si>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</si>
  <si>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</si>
  <si>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</si>
  <si>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</si>
  <si>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</si>
  <si>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</si>
  <si>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</si>
  <si>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</si>
  <si>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</si>
  <si>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</si>
  <si>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</si>
  <si>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</si>
  <si>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</si>
  <si>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</si>
  <si>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</si>
  <si>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</si>
  <si>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</si>
  <si>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</si>
  <si>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</si>
  <si>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</si>
  <si>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</si>
  <si>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</si>
  <si>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</si>
  <si>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</si>
  <si>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</si>
  <si>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</si>
  <si>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</si>
  <si>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</si>
  <si>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</si>
  <si>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</si>
  <si>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</si>
  <si>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</si>
  <si>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</si>
  <si>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</si>
  <si>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</si>
  <si>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</si>
  <si>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</si>
  <si>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</si>
  <si>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</si>
  <si>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</si>
  <si>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</si>
  <si>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</si>
  <si>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</si>
  <si>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</si>
  <si>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</si>
  <si>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</si>
  <si>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</si>
  <si>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</si>
  <si>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</si>
  <si>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</si>
  <si>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</si>
  <si>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</si>
  <si>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</si>
  <si>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</si>
  <si>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</si>
  <si>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</si>
  <si>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</si>
  <si>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</si>
  <si>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</si>
  <si>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</si>
  <si>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</si>
  <si>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</si>
  <si>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</si>
  <si>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</si>
  <si>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</si>
  <si>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</si>
  <si>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</si>
  <si>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</si>
  <si>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</si>
  <si>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</si>
  <si>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</si>
  <si>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</si>
  <si>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</si>
  <si>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</si>
  <si>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</si>
  <si>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</si>
  <si>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</si>
  <si>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</si>
  <si>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</si>
  <si>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</si>
  <si>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</si>
  <si>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</si>
  <si>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</si>
  <si>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</si>
  <si>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</si>
  <si>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</si>
  <si>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</si>
  <si>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</si>
  <si>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</si>
  <si>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</si>
  <si>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</si>
  <si>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</si>
  <si>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</si>
  <si>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</si>
  <si>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</si>
  <si>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</si>
  <si>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</si>
  <si>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</si>
  <si>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</si>
  <si>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</si>
  <si>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</si>
  <si>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</si>
  <si>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</si>
  <si>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</si>
  <si>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</si>
  <si>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</si>
  <si>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</si>
  <si>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</si>
  <si>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</si>
  <si>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</si>
  <si>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</si>
  <si>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</si>
  <si>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</si>
  <si>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</si>
  <si>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</si>
  <si>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</si>
  <si>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</si>
  <si>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</si>
  <si>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</si>
  <si>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</si>
  <si>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</si>
  <si>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</si>
  <si>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</si>
  <si>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</si>
  <si>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</si>
  <si>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</si>
  <si>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</si>
  <si>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</si>
  <si>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</si>
  <si>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</si>
  <si>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</si>
  <si>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</si>
  <si>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</si>
  <si>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</si>
  <si>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</si>
  <si>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</si>
  <si>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</si>
  <si>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</si>
  <si>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</si>
  <si>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</si>
  <si>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</si>
  <si>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</si>
  <si>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</si>
  <si>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</si>
  <si>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</si>
  <si>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</si>
  <si>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</si>
  <si>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</si>
  <si>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</si>
  <si>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</si>
  <si>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</si>
  <si>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</si>
  <si>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</si>
  <si>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</si>
  <si>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</si>
  <si>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</si>
  <si>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</si>
  <si>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</si>
  <si>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</si>
  <si>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</si>
  <si>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</si>
  <si>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</si>
  <si>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</si>
  <si>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</si>
  <si>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</si>
  <si>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</si>
  <si>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</si>
  <si>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</si>
  <si>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</si>
  <si>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</si>
  <si>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</si>
  <si>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</si>
  <si>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</si>
  <si>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</si>
  <si>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</si>
  <si>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</si>
  <si>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</si>
  <si>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</si>
  <si>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</si>
  <si>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</si>
  <si>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</si>
  <si>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</si>
  <si>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</si>
  <si>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</si>
  <si>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</si>
  <si>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</si>
  <si>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</si>
  <si>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</si>
  <si>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</si>
  <si>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</si>
  <si>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</si>
  <si>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</si>
  <si>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</si>
  <si>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</si>
  <si>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</si>
  <si>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</si>
  <si>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</si>
  <si>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</si>
  <si>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</si>
  <si>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</si>
  <si>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</si>
  <si>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</si>
  <si>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</si>
  <si>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</si>
  <si>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</si>
  <si>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</si>
  <si>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</si>
  <si>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</si>
  <si>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</si>
  <si>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</si>
  <si>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</si>
  <si>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</si>
  <si>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</si>
  <si>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</si>
  <si>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</si>
  <si>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</si>
  <si>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</si>
  <si>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</si>
  <si>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</si>
  <si>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</si>
  <si>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</si>
  <si>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</si>
  <si>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</si>
  <si>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</si>
  <si>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</si>
  <si>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</si>
  <si>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</si>
  <si>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</si>
  <si>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</si>
  <si>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</si>
  <si>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</si>
  <si>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</si>
  <si>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</si>
  <si>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</si>
  <si>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</si>
  <si>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</si>
  <si>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</si>
  <si>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</si>
  <si>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</si>
  <si>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</si>
  <si>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</si>
  <si>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</si>
  <si>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</si>
  <si>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</si>
  <si>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</si>
  <si>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</si>
  <si>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</si>
  <si>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</si>
  <si>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</si>
  <si>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</si>
  <si>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</si>
  <si>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</si>
  <si>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</si>
  <si>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</si>
  <si>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</si>
  <si>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</si>
  <si>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</si>
  <si>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</si>
  <si>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</si>
  <si>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</si>
  <si>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</si>
  <si>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</si>
  <si>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</si>
  <si>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</si>
  <si>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</si>
  <si>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</si>
  <si>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</si>
  <si>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</si>
  <si>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</si>
  <si>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</si>
  <si>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</si>
  <si>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</si>
  <si>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</si>
  <si>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</si>
  <si>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</si>
  <si>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</si>
  <si>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</si>
  <si>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</si>
  <si>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</si>
  <si>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</si>
  <si>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</si>
  <si>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</si>
  <si>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</si>
  <si>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</si>
  <si>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</si>
  <si>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</si>
  <si>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</si>
  <si>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</si>
  <si>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</si>
  <si>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</si>
  <si>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</si>
  <si>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</si>
  <si>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</si>
  <si>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</si>
  <si>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</si>
  <si>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</si>
  <si>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</si>
  <si>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</si>
  <si>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</si>
  <si>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</si>
  <si>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</si>
  <si>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</si>
  <si>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</si>
  <si>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</si>
  <si>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</si>
  <si>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</si>
  <si>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</si>
  <si>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</si>
  <si>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</si>
  <si>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</si>
  <si>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</si>
  <si>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</si>
  <si>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</si>
  <si>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</si>
  <si>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</si>
  <si>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</si>
  <si>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</si>
  <si>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</si>
  <si>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</si>
  <si>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</si>
  <si>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</si>
  <si>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</si>
  <si>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</si>
  <si>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</si>
  <si>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</si>
  <si>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</si>
  <si>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</si>
  <si>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</si>
  <si>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</si>
  <si>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</si>
  <si>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</si>
  <si>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</si>
  <si>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</si>
  <si>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</si>
  <si>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</si>
  <si>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</si>
  <si>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</si>
  <si>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</si>
  <si>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</si>
  <si>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</si>
  <si>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</si>
  <si>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</si>
  <si>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</si>
  <si>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</si>
  <si>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</si>
  <si>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</si>
  <si>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</si>
  <si>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</si>
  <si>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</si>
  <si>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</si>
  <si>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</si>
  <si>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</si>
  <si>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</si>
  <si>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</si>
  <si>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</si>
  <si>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</si>
  <si>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</si>
  <si>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</si>
  <si>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</si>
  <si>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</si>
  <si>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</si>
  <si>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</si>
  <si>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</si>
  <si>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</si>
  <si>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</si>
  <si>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</si>
  <si>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</si>
  <si>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</si>
  <si>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</si>
  <si>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</si>
  <si>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</si>
  <si>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</si>
  <si>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</si>
  <si>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</si>
  <si>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</si>
  <si>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</si>
  <si>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</si>
  <si>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</si>
  <si>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</si>
  <si>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</si>
  <si>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</si>
  <si>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</si>
  <si>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</si>
  <si>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</si>
  <si>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</si>
  <si>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</si>
  <si>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</si>
  <si>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</si>
  <si>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</si>
  <si>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</si>
  <si>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</si>
  <si>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</si>
  <si>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</si>
  <si>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</si>
  <si>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</si>
  <si>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</si>
  <si>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</si>
  <si>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</si>
  <si>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</si>
  <si>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</si>
  <si>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</si>
  <si>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</si>
  <si>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</si>
  <si>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</si>
  <si>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</si>
  <si>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</si>
  <si>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</si>
  <si>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</si>
  <si>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</si>
  <si>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</si>
  <si>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</si>
  <si>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</si>
  <si>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</si>
  <si>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</si>
  <si>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</si>
  <si>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</si>
  <si>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</si>
  <si>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</si>
  <si>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</si>
  <si>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</si>
  <si>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</si>
  <si>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</si>
  <si>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</si>
  <si>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</si>
  <si>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</si>
  <si>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</si>
  <si>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</si>
  <si>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</si>
  <si>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</si>
  <si>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</si>
  <si>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</si>
  <si>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</si>
  <si>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</si>
  <si>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</si>
  <si>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</si>
  <si>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</si>
  <si>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</si>
  <si>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</si>
  <si>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</si>
  <si>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</si>
  <si>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</si>
  <si>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</si>
  <si>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</si>
  <si>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</si>
  <si>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</si>
  <si>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</si>
  <si>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</si>
  <si>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</si>
  <si>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</si>
  <si>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</si>
  <si>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</si>
  <si>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</si>
  <si>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</si>
  <si>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</si>
  <si>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</si>
  <si>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</si>
  <si>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</si>
  <si>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</si>
  <si>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</si>
  <si>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</si>
  <si>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</si>
  <si>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</si>
  <si>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</si>
  <si>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</si>
  <si>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</si>
  <si>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</si>
  <si>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</si>
  <si>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</si>
  <si>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</si>
  <si>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</si>
  <si>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</si>
  <si>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</si>
  <si>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</si>
  <si>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</si>
  <si>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</si>
  <si>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</si>
  <si>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</si>
  <si>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</si>
  <si>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</si>
  <si>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</si>
  <si>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</si>
  <si>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</si>
  <si>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</si>
  <si>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</si>
  <si>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</si>
  <si>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</si>
  <si>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</si>
  <si>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</si>
  <si>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</si>
  <si>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</si>
  <si>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</si>
  <si>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</si>
  <si>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</si>
  <si>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</si>
  <si>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</si>
  <si>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</si>
  <si>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</si>
  <si>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</si>
  <si>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</si>
  <si>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</si>
  <si>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</si>
  <si>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</si>
  <si>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</si>
  <si>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</si>
  <si>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</si>
  <si>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</si>
  <si>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</si>
  <si>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</si>
  <si>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</si>
  <si>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</si>
  <si>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</si>
  <si>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</si>
  <si>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</si>
  <si>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</si>
  <si>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</si>
  <si>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</si>
  <si>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</si>
  <si>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</si>
  <si>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</si>
  <si>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</si>
  <si>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</si>
  <si>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</si>
  <si>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</si>
  <si>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</si>
  <si>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</si>
  <si>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</si>
  <si>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</si>
  <si>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</si>
  <si>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</si>
  <si>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</si>
  <si>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</si>
  <si>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</si>
  <si>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</si>
  <si>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</si>
  <si>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</si>
  <si>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</si>
  <si>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</si>
  <si>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</si>
  <si>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</si>
  <si>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</si>
  <si>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</si>
  <si>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</si>
  <si>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</si>
  <si>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</si>
  <si>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</si>
  <si>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</si>
  <si>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</si>
  <si>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</si>
  <si>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</si>
  <si>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</si>
  <si>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</si>
  <si>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</si>
  <si>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</si>
  <si>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</si>
  <si>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</si>
  <si>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</si>
  <si>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</si>
  <si>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</si>
  <si>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</si>
  <si>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</si>
  <si>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</si>
  <si>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</si>
  <si>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</si>
  <si>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</si>
  <si>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</si>
  <si>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</si>
  <si>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</si>
  <si>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</si>
  <si>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</si>
  <si>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</si>
  <si>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</si>
  <si>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</si>
  <si>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</si>
  <si>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</si>
  <si>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</si>
  <si>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</si>
  <si>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</si>
  <si>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</si>
  <si>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</si>
  <si>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</si>
  <si>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</si>
  <si>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</si>
  <si>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</si>
  <si>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</si>
  <si>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</si>
  <si>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</si>
  <si>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</si>
  <si>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</si>
  <si>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</si>
  <si>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</si>
  <si>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</si>
  <si>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</si>
  <si>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</si>
  <si>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</si>
  <si>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</si>
  <si>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</si>
  <si>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</si>
  <si>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</si>
  <si>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</si>
  <si>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</si>
  <si>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</si>
  <si>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</si>
  <si>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</si>
  <si>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</si>
  <si>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</si>
  <si>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</si>
  <si>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</si>
  <si>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</si>
  <si>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</si>
  <si>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</si>
  <si>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</si>
  <si>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</si>
  <si>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</si>
  <si>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</si>
  <si>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</si>
  <si>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</si>
  <si>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</si>
  <si>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</si>
  <si>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</si>
  <si>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</si>
  <si>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</si>
  <si>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</si>
  <si>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</si>
  <si>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</si>
  <si>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</si>
  <si>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</si>
  <si>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</si>
  <si>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</si>
  <si>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</si>
  <si>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</si>
  <si>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</si>
  <si>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</si>
  <si>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</si>
  <si>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</si>
  <si>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</si>
  <si>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</si>
  <si>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</si>
  <si>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</si>
  <si>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</si>
  <si>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</si>
  <si>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</si>
  <si>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</si>
  <si>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</si>
  <si>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</si>
  <si>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</si>
  <si>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</si>
  <si>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</si>
  <si>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</si>
  <si>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</si>
  <si>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</si>
  <si>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</si>
  <si>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</si>
  <si>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</si>
  <si>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</si>
  <si>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</si>
  <si>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</si>
  <si>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</si>
  <si>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</si>
  <si>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</si>
  <si>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</si>
  <si>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</si>
  <si>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</si>
  <si>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</si>
  <si>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</si>
  <si>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</si>
  <si>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</si>
  <si>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</si>
  <si>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</si>
  <si>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</si>
  <si>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</si>
  <si>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</si>
  <si>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</si>
  <si>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</si>
  <si>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</si>
  <si>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</si>
  <si>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</si>
  <si>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</si>
  <si>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</si>
  <si>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</si>
  <si>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</si>
  <si>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</si>
  <si>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</si>
  <si>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</si>
  <si>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</si>
  <si>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</si>
  <si>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</si>
  <si>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</si>
  <si>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</si>
  <si>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</si>
  <si>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</si>
  <si>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</si>
  <si>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</si>
  <si>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</si>
  <si>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</si>
  <si>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</si>
  <si>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</si>
  <si>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</si>
  <si>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</si>
  <si>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</si>
  <si>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</si>
  <si>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</si>
  <si>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</si>
  <si>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</si>
  <si>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</si>
  <si>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</si>
  <si>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</si>
  <si>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</si>
  <si>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</si>
  <si>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</si>
  <si>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</si>
  <si>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</si>
  <si>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</si>
  <si>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</si>
  <si>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</si>
  <si>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</si>
  <si>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</si>
  <si>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</si>
  <si>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</si>
  <si>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</si>
  <si>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</si>
  <si>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</si>
  <si>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</si>
  <si>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</si>
  <si>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</si>
  <si>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</si>
  <si>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</si>
  <si>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</si>
  <si>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</si>
  <si>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</si>
  <si>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</si>
  <si>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</si>
  <si>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</si>
  <si>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</si>
  <si>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</si>
  <si>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</si>
  <si>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</si>
  <si>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</si>
  <si>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</si>
  <si>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</si>
  <si>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</si>
  <si>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</si>
  <si>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</si>
  <si>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</si>
  <si>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</si>
  <si>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</si>
  <si>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</si>
  <si>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</si>
  <si>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</si>
  <si>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</si>
  <si>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</si>
  <si>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</si>
  <si>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</si>
  <si>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</si>
  <si>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</si>
  <si>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</si>
  <si>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</si>
  <si>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</si>
  <si>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</si>
  <si>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</si>
  <si>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</si>
  <si>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</si>
  <si>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</si>
  <si>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</si>
  <si>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</si>
  <si>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</si>
  <si>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</si>
  <si>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</si>
  <si>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</si>
  <si>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</si>
  <si>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</si>
  <si>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</si>
  <si>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</si>
  <si>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</si>
  <si>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</si>
  <si>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</si>
  <si>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</si>
  <si>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</si>
  <si>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</si>
  <si>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</si>
  <si>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</si>
  <si>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</si>
  <si>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</si>
  <si>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</si>
  <si>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</si>
  <si>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</si>
  <si>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</si>
  <si>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</si>
  <si>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</si>
  <si>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</si>
  <si>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</si>
  <si>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</si>
  <si>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</si>
  <si>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</si>
  <si>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</si>
  <si>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</si>
  <si>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</si>
  <si>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</si>
  <si>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</si>
  <si>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</si>
  <si>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</si>
  <si>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</si>
  <si>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</si>
  <si>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</si>
  <si>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</si>
  <si>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</si>
  <si>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</si>
  <si>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</si>
  <si>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</si>
  <si>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</si>
  <si>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</si>
  <si>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</si>
  <si>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</si>
  <si>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</si>
  <si>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</si>
  <si>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</si>
  <si>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</si>
  <si>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</si>
  <si>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</si>
  <si>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</si>
  <si>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</si>
  <si>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</si>
  <si>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</si>
  <si>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</si>
  <si>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</si>
  <si>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</si>
  <si>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</si>
  <si>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</si>
  <si>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</si>
  <si>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</si>
  <si>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</si>
  <si>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</si>
  <si>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</si>
  <si>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</si>
  <si>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</si>
  <si>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</si>
  <si>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</si>
  <si>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</si>
  <si>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</si>
  <si>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</si>
  <si>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</si>
  <si>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</si>
  <si>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</si>
  <si>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</si>
  <si>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</si>
  <si>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</si>
  <si>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</si>
  <si>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</si>
  <si>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</si>
  <si>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</si>
  <si>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</si>
  <si>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</si>
  <si>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</si>
  <si>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</si>
  <si>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</si>
  <si>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</si>
  <si>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</si>
  <si>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</si>
  <si>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</si>
  <si>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</si>
  <si>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</si>
  <si>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</si>
  <si>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</si>
  <si>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</si>
  <si>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</si>
  <si>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</si>
  <si>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</si>
  <si>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</si>
  <si>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</si>
  <si>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</si>
  <si>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</si>
  <si>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</si>
  <si>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</si>
  <si>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</si>
  <si>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</si>
  <si>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</si>
  <si>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</si>
  <si>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</si>
  <si>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</si>
  <si>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</si>
  <si>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</si>
  <si>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</si>
  <si>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</si>
  <si>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</si>
  <si>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</si>
  <si>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</si>
  <si>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</si>
  <si>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</si>
  <si>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</si>
  <si>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</si>
  <si>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</si>
  <si>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</si>
  <si>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</si>
  <si>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</si>
  <si>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</si>
  <si>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</si>
  <si>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</si>
  <si>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</si>
  <si>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</si>
  <si>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</si>
  <si>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</si>
  <si>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</si>
  <si>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</si>
  <si>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</si>
  <si>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</si>
  <si>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</si>
  <si>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</si>
  <si>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</si>
  <si>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</si>
  <si>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</si>
  <si>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</si>
  <si>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</si>
  <si>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</si>
  <si>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</si>
  <si>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</si>
  <si>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</si>
  <si>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</si>
  <si>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</si>
  <si>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</si>
  <si>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</si>
  <si>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</si>
  <si>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</si>
  <si>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</si>
  <si>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</si>
  <si>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</si>
  <si>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</si>
  <si>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</si>
  <si>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</si>
  <si>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</si>
  <si>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</si>
  <si>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</si>
  <si>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</si>
  <si>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</si>
  <si>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</si>
  <si>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</si>
  <si>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</si>
  <si>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</si>
  <si>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</si>
  <si>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</si>
  <si>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</si>
  <si>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</si>
  <si>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</si>
  <si>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</si>
  <si>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</si>
  <si>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</si>
  <si>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</si>
  <si>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</si>
  <si>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</si>
  <si>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</si>
  <si>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</si>
  <si>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</si>
  <si>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</si>
  <si>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</si>
  <si>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</si>
  <si>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</si>
  <si>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</si>
  <si>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</si>
  <si>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</si>
  <si>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</si>
  <si>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</si>
  <si>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</si>
  <si>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</si>
  <si>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</si>
  <si>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</si>
  <si>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</si>
  <si>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</si>
  <si>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</si>
  <si>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</si>
  <si>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</si>
  <si>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</si>
  <si>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</si>
  <si>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</si>
  <si>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</si>
  <si>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</si>
  <si>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</si>
  <si>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</si>
  <si>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</si>
  <si>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</si>
  <si>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</si>
  <si>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</si>
  <si>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</si>
  <si>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</si>
  <si>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</si>
  <si>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</si>
  <si>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</si>
  <si>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</si>
  <si>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</si>
  <si>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</si>
  <si>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</si>
  <si>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</si>
  <si>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</si>
  <si>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</si>
  <si>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</si>
  <si>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</si>
  <si>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</si>
  <si>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</si>
  <si>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</si>
  <si>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</si>
  <si>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</si>
  <si>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</si>
  <si>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</si>
  <si>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</si>
  <si>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</si>
  <si>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</si>
  <si>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</si>
  <si>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</si>
  <si>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</si>
  <si>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</si>
  <si>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</si>
  <si>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</si>
  <si>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</si>
  <si>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</si>
  <si>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</si>
  <si>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</si>
  <si>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</si>
  <si>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</si>
  <si>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</si>
  <si>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</si>
  <si>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</si>
  <si>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</si>
  <si>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</si>
  <si>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</si>
  <si>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</si>
  <si>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</si>
  <si>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</si>
  <si>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</si>
  <si>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</si>
  <si>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</si>
  <si>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</si>
  <si>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</si>
  <si>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</si>
  <si>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</si>
  <si>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</si>
  <si>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</si>
  <si>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</si>
  <si>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</si>
  <si>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</si>
  <si>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</si>
  <si>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</si>
  <si>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</si>
  <si>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</si>
  <si>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</si>
  <si>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</si>
  <si>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</si>
  <si>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</si>
  <si>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</si>
  <si>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</si>
  <si>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</si>
  <si>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</si>
  <si>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</si>
  <si>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</si>
  <si>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</si>
  <si>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</si>
  <si>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</si>
  <si>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</si>
  <si>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</si>
  <si>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</si>
  <si>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</si>
  <si>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</si>
  <si>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</si>
  <si>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</si>
  <si>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</si>
  <si>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</si>
  <si>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</si>
  <si>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</si>
  <si>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</si>
  <si>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</si>
  <si>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</si>
  <si>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</si>
  <si>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</si>
  <si>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</si>
  <si>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</si>
  <si>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</si>
  <si>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</si>
  <si>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</si>
  <si>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</si>
  <si>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</si>
  <si>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</si>
  <si>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</si>
  <si>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</si>
  <si>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</si>
  <si>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</si>
  <si>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</si>
  <si>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</si>
  <si>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</si>
  <si>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</si>
  <si>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</si>
  <si>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</si>
  <si>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</si>
  <si>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</si>
  <si>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</si>
  <si>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</si>
  <si>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</si>
  <si>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</si>
  <si>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</si>
  <si>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</si>
  <si>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</si>
  <si>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</si>
  <si>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</si>
  <si>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</si>
  <si>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</si>
  <si>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</si>
  <si>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</si>
  <si>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</si>
  <si>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</si>
  <si>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</si>
  <si>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</si>
  <si>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</si>
  <si>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</si>
  <si>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</si>
  <si>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</si>
  <si>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</si>
  <si>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</si>
  <si>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</si>
  <si>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</si>
  <si>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</si>
  <si>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</si>
  <si>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</si>
  <si>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</si>
  <si>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</si>
  <si>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</si>
  <si>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</si>
  <si>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</si>
  <si>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</si>
  <si>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</si>
  <si>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</si>
  <si>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</si>
  <si>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</si>
  <si>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</si>
  <si>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</si>
  <si>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</si>
  <si>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</si>
  <si>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</si>
  <si>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</si>
  <si>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</si>
  <si>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</si>
  <si>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</si>
  <si>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</si>
  <si>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</si>
  <si>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</si>
  <si>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</si>
  <si>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</si>
  <si>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</si>
  <si>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</si>
  <si>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</si>
  <si>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</si>
  <si>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</si>
  <si>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</si>
  <si>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</si>
  <si>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</si>
  <si>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</si>
  <si>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</si>
  <si>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</si>
  <si>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</si>
  <si>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</si>
  <si>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</si>
  <si>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</si>
  <si>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</si>
  <si>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</si>
  <si>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</si>
  <si>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</si>
  <si>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</si>
  <si>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</si>
  <si>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</si>
  <si>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</si>
  <si>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</si>
  <si>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</si>
  <si>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</si>
  <si>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</si>
  <si>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</si>
  <si>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</si>
  <si>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</si>
  <si>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</si>
  <si>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</si>
  <si>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</si>
  <si>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</si>
  <si>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</si>
  <si>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</si>
  <si>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</si>
  <si>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</si>
  <si>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</si>
  <si>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</si>
  <si>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</si>
  <si>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</si>
  <si>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</si>
  <si>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</si>
  <si>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</si>
  <si>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</si>
  <si>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</si>
  <si>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</si>
  <si>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</si>
  <si>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</si>
  <si>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</si>
  <si>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</si>
  <si>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</si>
  <si>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</si>
  <si>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</si>
  <si>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</si>
  <si>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</si>
  <si>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</si>
  <si>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</si>
  <si>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</si>
  <si>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</si>
  <si>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</si>
  <si>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</si>
  <si>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</si>
  <si>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</si>
  <si>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</si>
  <si>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</si>
  <si>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</si>
  <si>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</si>
  <si>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</si>
  <si>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</si>
  <si>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</si>
  <si>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</si>
  <si>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</si>
  <si>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</si>
  <si>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</si>
  <si>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</si>
  <si>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</si>
  <si>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</si>
  <si>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</si>
  <si>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</si>
  <si>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</si>
  <si>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</si>
  <si>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</si>
  <si>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</si>
  <si>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</si>
  <si>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</si>
  <si>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</si>
  <si>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</si>
  <si>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</si>
  <si>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</si>
  <si>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</si>
  <si>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</si>
  <si>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</si>
  <si>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</si>
  <si>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</si>
  <si>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</si>
  <si>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</si>
  <si>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</si>
  <si>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</si>
  <si>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</si>
  <si>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</si>
  <si>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</si>
  <si>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</si>
  <si>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</si>
  <si>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</si>
  <si>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</si>
  <si>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</si>
  <si>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</si>
  <si>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</si>
  <si>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</si>
  <si>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</si>
  <si>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</si>
  <si>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</si>
  <si>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</si>
  <si>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</si>
  <si>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</si>
  <si>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</si>
  <si>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</si>
  <si>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</si>
  <si>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</si>
  <si>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</si>
  <si>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</si>
  <si>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</si>
  <si>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</si>
  <si>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</si>
  <si>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</si>
  <si>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</si>
  <si>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</si>
  <si>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</si>
  <si>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</si>
  <si>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</si>
  <si>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</si>
  <si>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</si>
  <si>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</si>
  <si>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</si>
  <si>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</si>
  <si>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</si>
  <si>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</si>
  <si>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</si>
  <si>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</si>
  <si>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</si>
  <si>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</si>
  <si>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</si>
  <si>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</si>
  <si>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</si>
  <si>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</si>
  <si>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</si>
  <si>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</si>
  <si>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</si>
  <si>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</si>
  <si>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</si>
  <si>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</si>
  <si>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</si>
  <si>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</si>
  <si>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</si>
  <si>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</si>
  <si>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</si>
  <si>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</si>
  <si>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</si>
  <si>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</si>
  <si>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</si>
  <si>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</si>
  <si>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</si>
  <si>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</si>
  <si>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</si>
  <si>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</si>
  <si>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</si>
  <si>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</si>
  <si>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</si>
  <si>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</si>
  <si>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</si>
  <si>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</si>
  <si>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</si>
  <si>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</si>
  <si>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</si>
  <si>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</si>
  <si>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</si>
  <si>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</si>
  <si>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</si>
  <si>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</si>
  <si>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</si>
  <si>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</si>
  <si>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</si>
  <si>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</si>
  <si>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</si>
  <si>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</si>
  <si>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</si>
  <si>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</si>
  <si>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</si>
  <si>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</si>
  <si>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</si>
  <si>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</si>
  <si>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</si>
  <si>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</si>
  <si>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</si>
  <si>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</si>
  <si>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</si>
  <si>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</si>
  <si>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</si>
  <si>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</si>
  <si>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</si>
  <si>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</si>
  <si>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</si>
  <si>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</si>
  <si>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</si>
  <si>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</si>
  <si>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</si>
  <si>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</si>
  <si>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</si>
  <si>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</si>
  <si>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</si>
  <si>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</si>
  <si>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</si>
  <si>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</si>
  <si>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</si>
  <si>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</si>
  <si>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</si>
  <si>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</si>
  <si>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</si>
  <si>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</si>
  <si>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</si>
  <si>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</si>
  <si>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</si>
  <si>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</si>
  <si>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</si>
  <si>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</si>
  <si>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</si>
  <si>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</si>
  <si>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</si>
  <si>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</si>
  <si>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</si>
  <si>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</si>
  <si>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</si>
  <si>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</si>
  <si>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</si>
  <si>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</si>
  <si>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</si>
  <si>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</si>
  <si>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</si>
  <si>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</si>
  <si>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</si>
  <si>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</si>
  <si>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</si>
  <si>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</si>
  <si>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</si>
  <si>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</si>
  <si>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</si>
  <si>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</si>
  <si>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</si>
  <si>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</si>
  <si>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</si>
  <si>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</si>
  <si>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</si>
  <si>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</si>
  <si>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</si>
  <si>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</si>
  <si>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</si>
  <si>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</si>
  <si>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</si>
  <si>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</si>
  <si>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</si>
  <si>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</si>
  <si>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</si>
  <si>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</si>
  <si>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</si>
  <si>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</si>
  <si>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</si>
  <si>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</si>
  <si>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</si>
  <si>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</si>
  <si>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</si>
  <si>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</si>
  <si>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</si>
  <si>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</si>
  <si>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</si>
  <si>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</si>
  <si>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</si>
  <si>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</si>
  <si>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</si>
  <si>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</si>
  <si>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</si>
  <si>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</si>
  <si>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</si>
  <si>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</si>
  <si>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</si>
  <si>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</si>
  <si>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</si>
  <si>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</si>
  <si>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</si>
  <si>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</si>
  <si>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</si>
  <si>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</si>
  <si>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</si>
  <si>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</si>
  <si>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</si>
  <si>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</si>
  <si>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</si>
  <si>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</si>
  <si>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</si>
  <si>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</si>
  <si>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</si>
  <si>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</si>
  <si>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</si>
  <si>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</si>
  <si>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</si>
  <si>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</si>
  <si>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</si>
  <si>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</si>
  <si>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</si>
  <si>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</si>
  <si>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</si>
  <si>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</si>
  <si>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</si>
  <si>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</si>
  <si>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</si>
  <si>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</si>
  <si>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</si>
  <si>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</si>
  <si>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</si>
  <si>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</si>
  <si>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</si>
  <si>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</si>
  <si>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</si>
  <si>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</si>
  <si>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</si>
  <si>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</si>
  <si>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</si>
  <si>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</si>
  <si>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</si>
  <si>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</si>
  <si>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</si>
  <si>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</si>
  <si>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</si>
  <si>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</si>
  <si>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</si>
  <si>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</si>
  <si>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</si>
  <si>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</si>
  <si>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</si>
  <si>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</si>
  <si>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</si>
  <si>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</si>
  <si>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</si>
  <si>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</si>
  <si>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</si>
  <si>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</si>
  <si>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</si>
  <si>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</si>
  <si>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</si>
  <si>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</si>
  <si>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</si>
  <si>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</si>
  <si>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</si>
  <si>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</si>
  <si>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</si>
  <si>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</si>
  <si>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</si>
  <si>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</si>
  <si>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</si>
  <si>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</si>
  <si>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</si>
  <si>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</si>
  <si>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</si>
  <si>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</si>
  <si>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</si>
  <si>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</si>
  <si>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</si>
  <si>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</si>
  <si>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</si>
  <si>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</si>
  <si>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</si>
  <si>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</si>
  <si>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</si>
  <si>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</si>
  <si>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</si>
  <si>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</si>
  <si>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</si>
  <si>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</si>
  <si>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</si>
  <si>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</si>
  <si>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</si>
  <si>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</si>
  <si>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</si>
  <si>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</si>
  <si>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</si>
  <si>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</si>
  <si>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</si>
  <si>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</si>
  <si>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</si>
  <si>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</si>
  <si>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</si>
  <si>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</si>
  <si>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</si>
  <si>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</si>
  <si>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</si>
  <si>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</si>
  <si>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</si>
  <si>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</si>
  <si>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</si>
  <si>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</si>
  <si>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</si>
  <si>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</si>
  <si>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</si>
  <si>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</si>
  <si>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</si>
  <si>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</si>
  <si>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</si>
  <si>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</si>
  <si>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</si>
  <si>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</si>
  <si>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</si>
  <si>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</si>
  <si>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</si>
  <si>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</si>
  <si>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</si>
  <si>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</si>
  <si>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</si>
  <si>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</si>
  <si>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</si>
  <si>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</si>
  <si>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</si>
  <si>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</si>
  <si>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</si>
  <si>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</si>
  <si>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</si>
  <si>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</si>
  <si>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</si>
  <si>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</si>
  <si>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</si>
  <si>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</si>
  <si>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</si>
  <si>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</si>
  <si>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</si>
  <si>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</si>
  <si>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</si>
  <si>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</si>
  <si>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</si>
  <si>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</si>
  <si>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</si>
  <si>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</si>
  <si>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</si>
  <si>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</si>
  <si>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</si>
  <si>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</si>
  <si>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</si>
  <si>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</si>
  <si>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</si>
  <si>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</si>
  <si>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</si>
  <si>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</si>
  <si>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</si>
  <si>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</si>
  <si>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</si>
  <si>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</si>
  <si>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</si>
  <si>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</si>
  <si>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</si>
  <si>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</si>
  <si>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</si>
  <si>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</si>
  <si>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</si>
  <si>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</si>
  <si>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</si>
  <si>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</si>
  <si>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</si>
  <si>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</si>
  <si>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</si>
  <si>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</si>
  <si>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</si>
  <si>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</si>
  <si>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</si>
  <si>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</si>
  <si>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</si>
  <si>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</si>
  <si>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</si>
  <si>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</si>
  <si>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</si>
  <si>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</si>
  <si>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</si>
  <si>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</si>
  <si>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</si>
  <si>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</si>
  <si>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</si>
  <si>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</si>
  <si>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</si>
  <si>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</si>
  <si>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</si>
  <si>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</si>
  <si>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</si>
  <si>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</si>
  <si>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</si>
  <si>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</si>
  <si>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</si>
  <si>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</si>
  <si>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</si>
  <si>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</si>
  <si>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</si>
  <si>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</si>
  <si>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</si>
  <si>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</si>
  <si>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</si>
  <si>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</si>
  <si>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</si>
  <si>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</si>
  <si>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</si>
  <si>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</si>
  <si>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</si>
  <si>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</si>
  <si>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</si>
  <si>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</si>
  <si>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</si>
  <si>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</si>
  <si>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</si>
  <si>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</si>
  <si>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</si>
  <si>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</si>
  <si>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</si>
  <si>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</si>
  <si>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</si>
  <si>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</si>
  <si>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</si>
  <si>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</si>
  <si>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</si>
  <si>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</si>
  <si>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</si>
  <si>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</si>
  <si>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</si>
  <si>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</si>
  <si>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</si>
  <si>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</si>
  <si>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</si>
  <si>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</si>
  <si>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</si>
  <si>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</si>
  <si>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</si>
  <si>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</si>
  <si>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</si>
  <si>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</si>
  <si>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</si>
  <si>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</si>
  <si>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</si>
  <si>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</si>
  <si>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</si>
  <si>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</si>
  <si>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</si>
  <si>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</si>
  <si>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</si>
  <si>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</si>
  <si>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</si>
  <si>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</si>
  <si>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</si>
  <si>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</si>
  <si>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</si>
  <si>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</si>
  <si>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</si>
  <si>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</si>
  <si>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</si>
  <si>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</si>
  <si>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</si>
  <si>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</si>
  <si>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</si>
  <si>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</si>
  <si>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</si>
  <si>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</si>
  <si>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</si>
  <si>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</si>
  <si>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</si>
  <si>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</si>
  <si>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</si>
  <si>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</si>
  <si>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</si>
  <si>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</si>
  <si>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</si>
  <si>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</si>
  <si>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</si>
  <si>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</si>
  <si>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</si>
  <si>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</si>
  <si>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</si>
  <si>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</si>
  <si>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</si>
  <si>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</si>
  <si>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</si>
  <si>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</si>
  <si>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</si>
  <si>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</si>
  <si>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</si>
  <si>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</si>
  <si>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</si>
  <si>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</si>
  <si>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</si>
  <si>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</si>
  <si>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</si>
  <si>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</si>
  <si>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</si>
  <si>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</si>
  <si>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</si>
  <si>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</si>
  <si>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</si>
  <si>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</si>
  <si>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</si>
  <si>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</si>
  <si>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</si>
  <si>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</si>
  <si>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</si>
  <si>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</si>
  <si>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</si>
  <si>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</si>
  <si>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</si>
  <si>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</si>
  <si>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</si>
  <si>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</si>
  <si>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</si>
  <si>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</si>
  <si>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</si>
  <si>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</si>
  <si>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</si>
  <si>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</si>
  <si>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</si>
  <si>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</si>
  <si>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</si>
  <si>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</si>
  <si>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</si>
  <si>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</si>
  <si>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</si>
  <si>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</si>
  <si>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</si>
  <si>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</si>
  <si>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</si>
  <si>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</si>
  <si>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</si>
  <si>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</si>
  <si>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</si>
  <si>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</si>
  <si>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</si>
  <si>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</si>
  <si>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</si>
  <si>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</si>
  <si>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</si>
  <si>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</si>
  <si>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</si>
  <si>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</si>
  <si>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</si>
  <si>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</si>
  <si>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</si>
  <si>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</si>
  <si>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</si>
  <si>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</si>
  <si>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</si>
  <si>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</si>
  <si>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</si>
  <si>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</si>
  <si>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</si>
  <si>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</si>
  <si>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</si>
  <si>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</si>
  <si>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</si>
  <si>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</si>
  <si>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</si>
  <si>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</si>
  <si>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</si>
  <si>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</si>
  <si>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</si>
  <si>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</si>
  <si>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</si>
  <si>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</si>
  <si>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</si>
  <si>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</si>
  <si>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</si>
  <si>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</si>
  <si>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</si>
  <si>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</si>
  <si>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</si>
  <si>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</si>
  <si>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</si>
  <si>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</si>
  <si>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</si>
  <si>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</si>
  <si>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</si>
  <si>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</si>
  <si>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</si>
  <si>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</si>
  <si>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</si>
  <si>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</si>
  <si>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</si>
  <si>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</si>
  <si>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</si>
  <si>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</si>
  <si>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</si>
  <si>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</si>
  <si>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</si>
  <si>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</si>
  <si>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</si>
  <si>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</si>
  <si>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</si>
  <si>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</si>
  <si>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</si>
  <si>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</si>
  <si>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</si>
  <si>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</si>
  <si>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</si>
  <si>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</si>
  <si>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</si>
  <si>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</si>
  <si>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</si>
  <si>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</si>
  <si>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</si>
  <si>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</si>
  <si>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</si>
  <si>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</si>
  <si>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</si>
  <si>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</si>
  <si>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</si>
  <si>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</si>
  <si>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</si>
  <si>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</si>
  <si>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</si>
  <si>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</si>
  <si>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</si>
  <si>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</si>
  <si>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</si>
  <si>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</si>
  <si>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</si>
  <si>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</si>
  <si>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</si>
  <si>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</si>
  <si>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</si>
  <si>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</si>
  <si>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</si>
  <si>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</si>
  <si>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</si>
  <si>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</si>
  <si>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</si>
  <si>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</si>
  <si>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</si>
  <si>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</si>
  <si>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</si>
  <si>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</si>
  <si>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</si>
  <si>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</si>
  <si>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</si>
  <si>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</si>
  <si>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</si>
  <si>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</si>
  <si>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</si>
  <si>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</si>
  <si>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</si>
  <si>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</si>
  <si>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</si>
  <si>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</si>
  <si>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</si>
  <si>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</si>
  <si>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</si>
  <si>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</si>
  <si>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</si>
  <si>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</si>
  <si>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</si>
  <si>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</si>
  <si>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</si>
  <si>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</si>
  <si>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</si>
  <si>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</si>
  <si>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</si>
  <si>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</si>
  <si>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</si>
  <si>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</si>
  <si>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</si>
  <si>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</si>
  <si>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</si>
  <si>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</si>
  <si>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</si>
  <si>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</si>
  <si>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</si>
  <si>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</si>
  <si>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</si>
  <si>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</si>
  <si>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</si>
  <si>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</si>
  <si>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</si>
  <si>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</si>
  <si>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</si>
  <si>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</si>
  <si>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</si>
  <si>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</si>
  <si>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</si>
  <si>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</si>
  <si>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</si>
  <si>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</si>
  <si>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</si>
  <si>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</si>
  <si>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</si>
  <si>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</si>
  <si>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</si>
  <si>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</si>
  <si>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</si>
  <si>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</si>
  <si>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</si>
  <si>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</si>
  <si>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</si>
  <si>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</si>
  <si>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</si>
  <si>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</si>
  <si>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</si>
  <si>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</si>
  <si>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</si>
  <si>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</si>
  <si>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</si>
  <si>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</si>
  <si>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</si>
  <si>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</si>
  <si>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</si>
  <si>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</si>
  <si>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</si>
  <si>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</si>
  <si>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</si>
  <si>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</si>
  <si>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</si>
  <si>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</si>
  <si>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</si>
  <si>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</si>
  <si>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</si>
  <si>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</si>
  <si>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</si>
  <si>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</si>
  <si>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</si>
  <si>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</si>
  <si>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</si>
  <si>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</si>
  <si>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</si>
  <si>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</si>
  <si>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</si>
  <si>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</si>
  <si>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</si>
  <si>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</si>
  <si>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</si>
  <si>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</si>
  <si>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</si>
  <si>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</si>
  <si>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</si>
  <si>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</si>
  <si>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</si>
  <si>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</si>
  <si>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</si>
  <si>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</si>
  <si>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</si>
  <si>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</si>
  <si>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</si>
  <si>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</si>
  <si>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</si>
  <si>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</si>
  <si>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</si>
  <si>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</si>
  <si>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</si>
  <si>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</si>
  <si>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</si>
  <si>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</si>
  <si>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</si>
  <si>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</si>
  <si>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</si>
  <si>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</si>
  <si>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</si>
  <si>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</si>
  <si>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</si>
  <si>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</si>
  <si>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</si>
  <si>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</si>
  <si>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</si>
  <si>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</si>
  <si>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</si>
  <si>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</si>
  <si>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</si>
  <si>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</si>
  <si>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</si>
  <si>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</si>
  <si>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</si>
  <si>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</si>
  <si>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</si>
  <si>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</si>
  <si>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</si>
  <si>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</si>
  <si>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</si>
  <si>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</si>
  <si>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</si>
  <si>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</si>
  <si>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</si>
  <si>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</si>
  <si>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</si>
  <si>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</si>
  <si>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</si>
  <si>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</si>
  <si>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</si>
  <si>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</si>
  <si>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</si>
  <si>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</si>
  <si>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</si>
  <si>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</si>
  <si>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</si>
  <si>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</si>
  <si>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</si>
  <si>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</si>
  <si>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</si>
  <si>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</si>
  <si>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</si>
  <si>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</si>
  <si>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</si>
  <si>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</si>
  <si>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</si>
  <si>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</si>
  <si>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</si>
  <si>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</si>
  <si>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</si>
  <si>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</si>
  <si>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</si>
  <si>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</si>
  <si>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</si>
  <si>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</si>
  <si>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</si>
  <si>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</si>
  <si>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</si>
  <si>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</si>
  <si>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</si>
  <si>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</si>
  <si>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</si>
  <si>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</si>
  <si>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</si>
  <si>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</si>
  <si>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</si>
  <si>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</si>
  <si>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</si>
  <si>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</si>
  <si>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</si>
  <si>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</si>
  <si>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</si>
  <si>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</si>
  <si>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</si>
  <si>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</si>
  <si>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</si>
  <si>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</si>
  <si>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</si>
  <si>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</si>
  <si>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</si>
  <si>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</si>
  <si>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</si>
  <si>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</si>
  <si>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</si>
  <si>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</si>
  <si>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</si>
  <si>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</si>
  <si>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</si>
  <si>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</si>
  <si>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</si>
  <si>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</si>
  <si>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</si>
  <si>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</si>
  <si>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</si>
  <si>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</si>
  <si>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</si>
  <si>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</si>
  <si>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</si>
  <si>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</si>
  <si>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</si>
  <si>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</si>
  <si>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</si>
  <si>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</si>
  <si>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</si>
  <si>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</si>
  <si>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</si>
  <si>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</si>
  <si>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</si>
  <si>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</si>
  <si>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</si>
  <si>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</si>
  <si>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</si>
  <si>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</si>
  <si>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</si>
  <si>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</si>
  <si>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</si>
  <si>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</si>
  <si>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</si>
  <si>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</si>
  <si>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</si>
  <si>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</si>
  <si>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</si>
  <si>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</si>
  <si>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</si>
  <si>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</si>
  <si>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</si>
  <si>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</si>
  <si>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</si>
  <si>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</si>
  <si>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</si>
  <si>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</si>
  <si>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</si>
  <si>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</si>
  <si>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</si>
  <si>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</si>
  <si>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</si>
  <si>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</si>
  <si>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</si>
  <si>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</si>
  <si>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</si>
  <si>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</si>
  <si>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</si>
  <si>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</si>
  <si>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</si>
  <si>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</si>
  <si>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</si>
  <si>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</si>
  <si>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</si>
  <si>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</si>
  <si>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</si>
  <si>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</si>
  <si>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</si>
  <si>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</si>
  <si>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</si>
  <si>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</si>
  <si>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</si>
  <si>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</si>
  <si>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</si>
  <si>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</si>
  <si>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</si>
  <si>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</si>
  <si>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</si>
  <si>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</si>
  <si>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</si>
  <si>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</si>
  <si>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</si>
  <si>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</si>
  <si>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</si>
  <si>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</si>
  <si>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</si>
  <si>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</si>
  <si>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</si>
  <si>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</si>
  <si>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</si>
  <si>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</si>
  <si>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</si>
  <si>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</si>
  <si>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</si>
  <si>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</si>
  <si>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</si>
  <si>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</si>
  <si>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</si>
  <si>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</si>
  <si>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</si>
  <si>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</si>
  <si>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</si>
  <si>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</si>
  <si>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</si>
  <si>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</si>
  <si>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</si>
  <si>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</si>
  <si>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</si>
  <si>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</si>
  <si>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</si>
  <si>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</si>
  <si>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</si>
  <si>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</si>
  <si>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</si>
  <si>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</si>
  <si>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</si>
  <si>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</si>
  <si>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</si>
  <si>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</si>
  <si>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</si>
  <si>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</si>
  <si>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</si>
  <si>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</si>
  <si>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</si>
  <si>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</si>
  <si>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</si>
  <si>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</si>
  <si>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</si>
  <si>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</si>
  <si>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</si>
  <si>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</si>
  <si>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</si>
  <si>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</si>
  <si>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</si>
  <si>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</si>
  <si>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</si>
  <si>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</si>
  <si>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</si>
  <si>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</si>
  <si>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</si>
  <si>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</si>
  <si>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</si>
  <si>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</si>
  <si>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</si>
  <si>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</si>
  <si>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</si>
  <si>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</si>
  <si>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</si>
  <si>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</si>
  <si>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</si>
  <si>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</si>
  <si>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</si>
  <si>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</si>
  <si>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</si>
  <si>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</si>
  <si>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</si>
  <si>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</si>
  <si>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</si>
  <si>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</si>
  <si>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</si>
  <si>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</si>
  <si>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</si>
  <si>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</si>
  <si>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</si>
  <si>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</si>
  <si>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</si>
  <si>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</si>
  <si>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</si>
  <si>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</si>
  <si>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</si>
  <si>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</si>
  <si>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</si>
  <si>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</si>
  <si>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</si>
  <si>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</si>
  <si>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</si>
  <si>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</si>
  <si>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</si>
  <si>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</si>
  <si>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</si>
  <si>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</si>
  <si>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</si>
  <si>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</si>
  <si>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</si>
  <si>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</si>
  <si>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</si>
  <si>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</si>
  <si>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</si>
  <si>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</si>
  <si>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</si>
  <si>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</si>
  <si>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</si>
  <si>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</si>
  <si>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</si>
  <si>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</si>
  <si>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</si>
  <si>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</si>
  <si>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</si>
  <si>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</si>
  <si>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</si>
  <si>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</si>
  <si>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</si>
  <si>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</si>
  <si>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</si>
  <si>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</si>
  <si>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</si>
  <si>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</si>
  <si>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</si>
  <si>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</si>
  <si>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</si>
  <si>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</si>
  <si>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</si>
  <si>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</si>
  <si>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</si>
  <si>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</si>
  <si>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</si>
  <si>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</si>
  <si>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</si>
  <si>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</si>
  <si>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</si>
  <si>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</si>
  <si>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</si>
  <si>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</si>
  <si>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</si>
  <si>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</si>
  <si>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</si>
  <si>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</si>
  <si>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</si>
  <si>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</si>
  <si>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</si>
  <si>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</si>
  <si>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</si>
  <si>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</si>
  <si>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</si>
  <si>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</si>
  <si>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</si>
  <si>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</si>
  <si>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</si>
  <si>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</si>
  <si>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</si>
  <si>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</si>
  <si>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</si>
  <si>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</si>
  <si>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</si>
  <si>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</si>
  <si>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</si>
  <si>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</si>
  <si>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</si>
  <si>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</si>
  <si>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</si>
  <si>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</si>
  <si>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</si>
  <si>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</si>
  <si>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</si>
  <si>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</si>
  <si>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</si>
  <si>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</si>
  <si>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</si>
  <si>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</si>
  <si>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</si>
  <si>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</si>
  <si>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</si>
  <si>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</si>
  <si>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</si>
  <si>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</si>
  <si>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</si>
  <si>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</si>
  <si>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</si>
  <si>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</si>
  <si>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</si>
  <si>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</si>
  <si>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</si>
  <si>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</si>
  <si>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</si>
  <si>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</si>
  <si>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</si>
  <si>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</si>
  <si>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</si>
  <si>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</si>
  <si>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</si>
  <si>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</si>
  <si>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</si>
  <si>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</si>
  <si>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</si>
  <si>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</si>
  <si>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</si>
  <si>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</si>
  <si>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</si>
  <si>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</si>
  <si>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</si>
  <si>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</si>
  <si>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</si>
  <si>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</si>
  <si>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</si>
  <si>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</si>
  <si>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</si>
  <si>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</si>
  <si>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</si>
  <si>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</si>
  <si>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</si>
  <si>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</si>
  <si>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</si>
  <si>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</si>
  <si>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</si>
  <si>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</si>
  <si>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</si>
  <si>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</si>
  <si>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</si>
  <si>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</si>
  <si>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</si>
  <si>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</si>
  <si>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</si>
  <si>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</si>
  <si>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</si>
  <si>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</si>
  <si>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</si>
  <si>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</si>
  <si>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</si>
  <si>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</si>
  <si>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</si>
  <si>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</si>
  <si>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</si>
  <si>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</si>
  <si>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</si>
  <si>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</si>
  <si>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</si>
  <si>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</si>
  <si>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</si>
  <si>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</si>
  <si>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</si>
  <si>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</si>
  <si>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</si>
  <si>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</si>
  <si>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</si>
  <si>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</si>
  <si>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</si>
  <si>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</si>
  <si>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</si>
  <si>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</si>
  <si>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</si>
  <si>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</si>
  <si>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</si>
  <si>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</si>
  <si>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</si>
  <si>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</si>
  <si>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</si>
  <si>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</si>
  <si>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</si>
  <si>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</si>
  <si>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</si>
  <si>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</si>
  <si>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</si>
  <si>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</si>
  <si>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</si>
  <si>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</si>
  <si>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</si>
  <si>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</si>
  <si>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</si>
  <si>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</si>
  <si>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</si>
  <si>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</si>
  <si>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</si>
  <si>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</si>
  <si>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</si>
  <si>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</si>
  <si>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</si>
  <si>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</si>
  <si>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</si>
  <si>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</si>
  <si>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</si>
  <si>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</si>
  <si>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</si>
  <si>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</si>
  <si>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</si>
  <si>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</si>
  <si>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</si>
  <si>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</si>
  <si>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</si>
  <si>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</si>
  <si>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</si>
  <si>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</si>
  <si>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</si>
  <si>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</si>
  <si>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</si>
  <si>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</si>
  <si>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</si>
  <si>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</si>
  <si>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</si>
  <si>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</si>
  <si>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</si>
  <si>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</si>
  <si>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</si>
  <si>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</si>
  <si>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</si>
  <si>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</si>
  <si>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</si>
  <si>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</si>
  <si>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</si>
  <si>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</si>
  <si>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</si>
  <si>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</si>
  <si>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</si>
  <si>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</si>
  <si>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</si>
  <si>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</si>
  <si>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</si>
  <si>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</si>
  <si>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</si>
  <si>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</si>
  <si>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</si>
  <si>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</si>
  <si>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</si>
  <si>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</si>
  <si>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</si>
  <si>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</si>
  <si>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</si>
  <si>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</si>
  <si>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</si>
  <si>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</si>
  <si>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</si>
  <si>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</si>
  <si>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</si>
  <si>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</si>
  <si>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</si>
  <si>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</si>
  <si>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</si>
  <si>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</si>
  <si>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</si>
  <si>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</si>
  <si>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</si>
  <si>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</si>
  <si>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</si>
  <si>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</si>
  <si>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</si>
  <si>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</si>
  <si>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</si>
  <si>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</si>
  <si>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</si>
  <si>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</si>
  <si>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</si>
  <si>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</si>
  <si>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</si>
  <si>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</si>
  <si>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</si>
  <si>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</si>
  <si>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</si>
  <si>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</si>
  <si>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</si>
  <si>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</si>
  <si>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</si>
  <si>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</si>
  <si>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</si>
  <si>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</si>
  <si>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</si>
  <si>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</si>
  <si>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</si>
  <si>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</si>
  <si>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</si>
  <si>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</si>
  <si>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</si>
  <si>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</si>
  <si>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</si>
  <si>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</si>
  <si>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</si>
  <si>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</si>
  <si>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</si>
  <si>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</si>
  <si>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</si>
  <si>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</si>
  <si>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</si>
  <si>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</si>
  <si>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</si>
  <si>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</si>
  <si>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</si>
  <si>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</si>
  <si>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</si>
  <si>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</si>
  <si>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</si>
  <si>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</si>
  <si>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</si>
  <si>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</si>
  <si>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</si>
  <si>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</si>
  <si>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</si>
  <si>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</si>
  <si>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</si>
  <si>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</si>
  <si>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</si>
  <si>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</si>
  <si>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</si>
  <si>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</si>
  <si>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</si>
  <si>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</si>
  <si>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</si>
  <si>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</si>
  <si>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</si>
  <si>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</si>
  <si>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</si>
  <si>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</si>
  <si>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</si>
  <si>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</si>
  <si>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</si>
  <si>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</si>
  <si>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</si>
  <si>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</si>
  <si>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</si>
  <si>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</si>
  <si>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</si>
  <si>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</si>
  <si>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</si>
  <si>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</si>
  <si>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</si>
  <si>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</si>
  <si>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</si>
  <si>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</si>
  <si>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</si>
  <si>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</si>
  <si>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</si>
  <si>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</si>
  <si>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</si>
  <si>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</si>
  <si>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</si>
  <si>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</si>
  <si>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</si>
  <si>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</si>
  <si>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</si>
  <si>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</si>
  <si>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</si>
  <si>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</si>
  <si>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</si>
  <si>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</si>
  <si>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</si>
  <si>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</si>
  <si>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</si>
  <si>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</si>
  <si>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</si>
  <si>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</si>
  <si>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</si>
  <si>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</si>
  <si>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</si>
  <si>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</si>
  <si>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</si>
  <si>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</si>
  <si>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</si>
  <si>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</si>
  <si>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</si>
  <si>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</si>
  <si>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</si>
  <si>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</si>
  <si>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</si>
  <si>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</si>
  <si>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</si>
  <si>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</si>
  <si>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</si>
  <si>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</si>
  <si>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</si>
  <si>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</si>
  <si>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</si>
  <si>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</si>
  <si>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</si>
  <si>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</si>
  <si>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</si>
  <si>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</si>
  <si>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</si>
  <si>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</si>
  <si>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</si>
  <si>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</si>
  <si>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</si>
  <si>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</si>
  <si>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</si>
  <si>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</si>
  <si>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</si>
  <si>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</si>
  <si>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</si>
  <si>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</si>
  <si>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</si>
  <si>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</si>
  <si>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</si>
  <si>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</si>
  <si>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</si>
  <si>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</si>
  <si>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</si>
  <si>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</si>
  <si>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</si>
  <si>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</si>
  <si>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</si>
  <si>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</si>
  <si>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</si>
  <si>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</si>
  <si>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</si>
  <si>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</si>
  <si>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</si>
  <si>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</si>
  <si>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</si>
  <si>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</si>
  <si>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</si>
  <si>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</si>
  <si>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</si>
  <si>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</si>
  <si>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</si>
  <si>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</si>
  <si>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</si>
  <si>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</si>
  <si>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</si>
  <si>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</si>
  <si>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</si>
  <si>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</si>
  <si>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</si>
  <si>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</si>
  <si>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</si>
  <si>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</si>
  <si>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</si>
  <si>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</si>
  <si>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</si>
  <si>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</si>
  <si>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</si>
  <si>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</si>
  <si>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</si>
  <si>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</si>
  <si>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</si>
  <si>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</si>
  <si>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</si>
  <si>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</si>
  <si>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</si>
  <si>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</si>
  <si>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</si>
  <si>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</si>
  <si>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</si>
  <si>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</si>
  <si>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</si>
  <si>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</si>
  <si>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</si>
  <si>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</si>
  <si>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</si>
  <si>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</si>
  <si>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</si>
  <si>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</si>
  <si>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</si>
  <si>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</si>
  <si>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</si>
  <si>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</si>
  <si>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</si>
  <si>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</si>
  <si>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</si>
  <si>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</si>
  <si>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</si>
  <si>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</si>
  <si>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</si>
  <si>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</si>
  <si>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</si>
  <si>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</si>
  <si>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</si>
  <si>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</si>
  <si>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</si>
  <si>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</si>
  <si>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</si>
  <si>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</si>
  <si>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</si>
  <si>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</si>
  <si>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</si>
  <si>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</si>
  <si>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</si>
  <si>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</si>
  <si>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</si>
  <si>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</si>
  <si>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</si>
  <si>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</si>
  <si>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</si>
  <si>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</si>
  <si>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</si>
  <si>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</si>
  <si>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</si>
  <si>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</si>
  <si>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</si>
  <si>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</si>
  <si>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</si>
  <si>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</si>
  <si>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</si>
  <si>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</si>
  <si>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</si>
  <si>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</si>
  <si>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</si>
  <si>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</si>
  <si>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</si>
  <si>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</si>
  <si>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</si>
  <si>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</si>
  <si>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</si>
  <si>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</si>
  <si>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</si>
  <si>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</si>
  <si>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</si>
  <si>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</si>
  <si>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</si>
  <si>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</si>
  <si>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</si>
  <si>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</si>
  <si>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</si>
  <si>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</si>
  <si>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</si>
  <si>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</si>
  <si>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</si>
  <si>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</si>
  <si>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</si>
  <si>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</si>
  <si>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</si>
  <si>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</si>
  <si>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</si>
  <si>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</si>
  <si>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</si>
  <si>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</si>
  <si>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</si>
  <si>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</si>
  <si>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</si>
  <si>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</si>
  <si>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</si>
  <si>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</si>
  <si>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</si>
  <si>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</si>
  <si>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</si>
  <si>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</si>
  <si>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</si>
  <si>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</si>
  <si>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</si>
  <si>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</si>
  <si>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</si>
  <si>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</si>
  <si>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</si>
  <si>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</si>
  <si>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</si>
  <si>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</si>
  <si>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</si>
  <si>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</si>
  <si>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</si>
  <si>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</si>
  <si>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</si>
  <si>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</si>
  <si>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</si>
  <si>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</si>
  <si>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</si>
  <si>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</si>
  <si>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</si>
  <si>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</si>
  <si>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</si>
  <si>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</si>
  <si>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</si>
  <si>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</si>
  <si>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</si>
  <si>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</si>
  <si>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</si>
  <si>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</si>
  <si>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</si>
  <si>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</si>
  <si>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</si>
  <si>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</si>
  <si>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</si>
  <si>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</si>
  <si>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</si>
  <si>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</si>
  <si>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</si>
  <si>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</si>
  <si>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</si>
  <si>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</si>
  <si>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</si>
  <si>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</si>
  <si>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</si>
  <si>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</si>
  <si>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</si>
  <si>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</si>
  <si>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</si>
  <si>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</si>
  <si>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</si>
  <si>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</si>
  <si>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</si>
  <si>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</si>
  <si>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</si>
  <si>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</si>
  <si>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</si>
  <si>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</si>
  <si>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</si>
  <si>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</si>
  <si>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</si>
  <si>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</si>
  <si>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</si>
  <si>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</si>
  <si>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</si>
  <si>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</si>
  <si>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</si>
  <si>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</si>
  <si>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</si>
  <si>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</si>
  <si>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</si>
  <si>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</si>
  <si>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</si>
  <si>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</si>
  <si>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</si>
  <si>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</si>
  <si>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</si>
  <si>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</si>
  <si>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</si>
  <si>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</si>
  <si>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</si>
  <si>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</si>
  <si>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</si>
  <si>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</si>
  <si>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</si>
  <si>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</si>
  <si>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</si>
  <si>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</si>
  <si>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</si>
  <si>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</si>
  <si>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</si>
  <si>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</si>
  <si>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</si>
  <si>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</si>
  <si>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</si>
  <si>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</si>
  <si>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</si>
  <si>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</si>
  <si>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</si>
  <si>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</si>
  <si>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</si>
  <si>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</si>
  <si>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</si>
  <si>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</si>
  <si>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</si>
  <si>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</si>
  <si>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</si>
  <si>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</si>
  <si>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</si>
  <si>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</si>
  <si>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</si>
  <si>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</si>
  <si>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</si>
  <si>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</si>
  <si>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</si>
  <si>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</si>
  <si>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</si>
  <si>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</si>
  <si>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</si>
  <si>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</si>
  <si>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</si>
  <si>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</si>
  <si>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</si>
  <si>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</si>
  <si>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</si>
  <si>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</si>
  <si>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</si>
  <si>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</si>
  <si>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</si>
  <si>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</si>
  <si>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</si>
  <si>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</si>
  <si>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</si>
  <si>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</si>
  <si>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</si>
  <si>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</si>
  <si>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</si>
  <si>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</si>
  <si>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</si>
  <si>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</si>
  <si>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</si>
  <si>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</si>
  <si>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</si>
  <si>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</si>
  <si>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</si>
  <si>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</si>
  <si>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</si>
  <si>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</si>
  <si>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</si>
  <si>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</si>
  <si>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</si>
  <si>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</si>
  <si>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</si>
  <si>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</si>
  <si>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</si>
  <si>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</si>
  <si>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</si>
  <si>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</si>
  <si>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</si>
  <si>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</si>
  <si>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</si>
  <si>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</si>
  <si>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</si>
  <si>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</si>
  <si>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</si>
  <si>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</si>
  <si>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</si>
  <si>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</si>
  <si>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</si>
  <si>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</si>
  <si>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</si>
  <si>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</si>
  <si>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</si>
  <si>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</si>
  <si>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</si>
  <si>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</si>
  <si>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</si>
  <si>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</si>
  <si>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</si>
  <si>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</si>
  <si>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</si>
  <si>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</si>
  <si>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</si>
  <si>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</si>
  <si>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</si>
  <si>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</si>
  <si>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</si>
  <si>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</si>
  <si>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</si>
  <si>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</si>
  <si>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</si>
  <si>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</si>
  <si>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</si>
  <si>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</si>
  <si>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</si>
  <si>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</si>
  <si>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</si>
  <si>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</si>
  <si>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</si>
  <si>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</si>
  <si>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</si>
  <si>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</si>
  <si>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</si>
  <si>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</si>
  <si>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</si>
  <si>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</si>
  <si>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</si>
  <si>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</si>
  <si>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</si>
  <si>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</si>
  <si>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</si>
  <si>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</si>
  <si>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</si>
  <si>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</si>
  <si>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</si>
  <si>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</si>
  <si>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</si>
  <si>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</si>
  <si>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</si>
  <si>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</si>
  <si>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</si>
  <si>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</si>
  <si>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</si>
  <si>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</si>
  <si>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</si>
  <si>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</si>
  <si>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</si>
  <si>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</si>
  <si>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</si>
  <si>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</si>
  <si>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</si>
  <si>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</si>
  <si>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</si>
  <si>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</si>
  <si>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</si>
  <si>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</si>
  <si>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</si>
  <si>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</si>
  <si>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</si>
  <si>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</si>
  <si>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</si>
  <si>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</si>
  <si>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</si>
  <si>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</si>
  <si>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</si>
  <si>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</si>
  <si>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</si>
  <si>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</si>
  <si>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</si>
  <si>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</si>
  <si>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</si>
  <si>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</si>
  <si>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</si>
  <si>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</si>
  <si>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</si>
  <si>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</si>
  <si>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</si>
  <si>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</si>
  <si>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</si>
  <si>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</si>
  <si>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</si>
  <si>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</si>
  <si>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</si>
  <si>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</si>
  <si>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</si>
  <si>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</si>
  <si>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</si>
  <si>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</si>
  <si>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</si>
  <si>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</si>
  <si>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</si>
  <si>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</si>
  <si>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</si>
  <si>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</si>
  <si>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</si>
  <si>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</si>
  <si>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</si>
  <si>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</si>
  <si>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</si>
  <si>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</si>
  <si>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</si>
  <si>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</si>
  <si>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</si>
  <si>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</si>
  <si>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</si>
  <si>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</si>
  <si>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</si>
  <si>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</si>
  <si>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</si>
  <si>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</si>
  <si>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</si>
  <si>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</si>
  <si>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</si>
  <si>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</si>
  <si>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</si>
  <si>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</si>
  <si>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</si>
  <si>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</si>
  <si>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</si>
  <si>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</si>
  <si>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</si>
  <si>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</si>
  <si>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</si>
  <si>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</si>
  <si>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</si>
  <si>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</si>
  <si>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</si>
  <si>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</si>
  <si>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</si>
  <si>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</si>
  <si>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</si>
  <si>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</si>
  <si>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</si>
  <si>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</si>
  <si>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</si>
  <si>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</si>
  <si>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</si>
  <si>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</si>
  <si>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</si>
  <si>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</si>
  <si>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</si>
  <si>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</si>
  <si>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</si>
  <si>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</si>
  <si>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</si>
  <si>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</si>
  <si>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</si>
  <si>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</si>
  <si>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</si>
  <si>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</si>
  <si>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</si>
  <si>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</si>
  <si>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</si>
  <si>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</si>
  <si>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</si>
  <si>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</si>
  <si>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</si>
  <si>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</si>
  <si>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</si>
  <si>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</si>
  <si>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</si>
  <si>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</si>
  <si>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</si>
  <si>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</si>
  <si>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</si>
  <si>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</si>
  <si>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</si>
  <si>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</si>
  <si>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</si>
  <si>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</si>
  <si>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</si>
  <si>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</si>
  <si>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</si>
  <si>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</si>
  <si>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</si>
  <si>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</si>
  <si>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</si>
  <si>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</si>
  <si>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</si>
  <si>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</si>
  <si>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</si>
  <si>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</si>
  <si>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</si>
  <si>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</si>
  <si>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</si>
  <si>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</si>
  <si>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</si>
  <si>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</si>
  <si>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</si>
  <si>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</si>
  <si>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</si>
  <si>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</si>
  <si>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</si>
  <si>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</si>
  <si>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</si>
  <si>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</si>
  <si>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</si>
  <si>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</si>
  <si>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</si>
  <si>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</si>
  <si>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</si>
  <si>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</si>
  <si>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</si>
  <si>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</si>
  <si>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</si>
  <si>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</si>
  <si>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</si>
  <si>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</si>
  <si>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</si>
  <si>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</si>
  <si>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</si>
  <si>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</si>
  <si>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</si>
  <si>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</si>
  <si>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</si>
  <si>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</si>
  <si>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</si>
  <si>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</si>
  <si>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</si>
  <si>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</si>
  <si>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</si>
  <si>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</si>
  <si>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</si>
  <si>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</si>
  <si>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</si>
  <si>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</si>
  <si>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</si>
  <si>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</si>
  <si>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</si>
  <si>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</si>
  <si>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</si>
  <si>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</si>
  <si>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</si>
  <si>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</si>
  <si>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</si>
  <si>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</si>
  <si>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</si>
  <si>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</si>
  <si>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</si>
  <si>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</si>
  <si>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</si>
  <si>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</si>
  <si>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</si>
  <si>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</si>
  <si>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</si>
  <si>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</si>
  <si>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</si>
  <si>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</si>
  <si>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</si>
  <si>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</si>
  <si>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</si>
  <si>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</si>
  <si>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</si>
  <si>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</si>
  <si>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</si>
  <si>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</si>
  <si>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</si>
  <si>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</si>
  <si>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</si>
  <si>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</si>
  <si>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</si>
  <si>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</si>
  <si>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</si>
  <si>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</si>
  <si>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</si>
  <si>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</si>
  <si>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</si>
  <si>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</si>
  <si>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</si>
  <si>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</si>
  <si>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</si>
  <si>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</si>
  <si>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</si>
  <si>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</si>
  <si>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</si>
  <si>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</si>
  <si>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</si>
  <si>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</si>
  <si>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</si>
  <si>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</si>
  <si>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</si>
  <si>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</si>
  <si>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</si>
  <si>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</si>
  <si>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</si>
  <si>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</si>
  <si>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</si>
  <si>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</si>
  <si>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</si>
  <si>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</si>
  <si>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</si>
  <si>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</si>
  <si>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</si>
  <si>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</si>
  <si>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</si>
  <si>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</si>
  <si>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</si>
  <si>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</si>
  <si>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</si>
  <si>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</si>
  <si>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</si>
  <si>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</si>
  <si>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</si>
  <si>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</si>
  <si>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</si>
  <si>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</si>
  <si>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</si>
  <si>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</si>
  <si>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</si>
  <si>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</si>
  <si>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</si>
  <si>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</si>
  <si>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</si>
  <si>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</si>
  <si>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</si>
  <si>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</si>
  <si>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</si>
  <si>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</si>
  <si>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</si>
  <si>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</si>
  <si>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</si>
  <si>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</si>
  <si>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</si>
  <si>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</si>
  <si>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</si>
  <si>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</si>
  <si>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</si>
  <si>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</si>
  <si>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</si>
  <si>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</si>
  <si>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</si>
  <si>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</si>
  <si>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</si>
  <si>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</si>
  <si>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</si>
  <si>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</si>
  <si>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</si>
  <si>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</si>
  <si>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</si>
  <si>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</si>
  <si>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</si>
  <si>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</si>
  <si>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</si>
  <si>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</si>
  <si>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</si>
  <si>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</si>
  <si>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</si>
  <si>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</si>
  <si>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</si>
  <si>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</si>
  <si>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</si>
  <si>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</si>
  <si>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</si>
  <si>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</si>
  <si>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</si>
  <si>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</si>
  <si>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</si>
  <si>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</si>
  <si>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</si>
  <si>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</si>
  <si>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</si>
  <si>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</si>
  <si>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</si>
  <si>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</si>
  <si>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</si>
  <si>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</si>
  <si>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</si>
  <si>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</si>
  <si>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</si>
  <si>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</si>
  <si>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</si>
  <si>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</si>
  <si>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</si>
  <si>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</si>
  <si>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</si>
  <si>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</si>
  <si>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</si>
  <si>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</si>
  <si>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</si>
  <si>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</si>
  <si>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</si>
  <si>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</si>
  <si>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</si>
  <si>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</si>
  <si>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</si>
  <si>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</si>
  <si>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</si>
  <si>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</si>
  <si>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</si>
  <si>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</si>
  <si>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</si>
  <si>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</si>
  <si>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</si>
  <si>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</si>
  <si>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</si>
  <si>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</si>
  <si>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</si>
  <si>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</si>
  <si>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</si>
  <si>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</si>
  <si>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</si>
  <si>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</si>
  <si>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</si>
  <si>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</si>
  <si>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</si>
  <si>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</si>
  <si>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</si>
  <si>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</si>
  <si>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</si>
  <si>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</si>
  <si>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</si>
  <si>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</si>
  <si>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</si>
  <si>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</si>
  <si>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</si>
  <si>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</si>
  <si>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</si>
  <si>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</si>
  <si>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</si>
  <si>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</si>
  <si>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</si>
  <si>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</si>
  <si>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</si>
  <si>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</si>
  <si>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</si>
  <si>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</si>
  <si>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</si>
  <si>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</si>
  <si>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</si>
  <si>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</si>
  <si>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</si>
  <si>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</si>
  <si>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</si>
  <si>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</si>
  <si>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</si>
  <si>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</si>
  <si>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</si>
  <si>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</si>
  <si>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</si>
  <si>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</si>
  <si>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</si>
  <si>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</si>
  <si>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</si>
  <si>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</si>
  <si>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</si>
  <si>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</si>
  <si>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</si>
  <si>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</si>
  <si>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</si>
  <si>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</si>
  <si>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</si>
  <si>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</si>
  <si>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</si>
  <si>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</si>
  <si>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</si>
  <si>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</si>
  <si>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</si>
  <si>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</si>
  <si>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</si>
  <si>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</si>
  <si>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</si>
  <si>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</si>
  <si>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</si>
  <si>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</si>
  <si>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</si>
  <si>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</si>
  <si>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</si>
  <si>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</si>
  <si>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</si>
  <si>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</si>
  <si>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</si>
  <si>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</si>
  <si>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</si>
  <si>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</si>
  <si>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</si>
  <si>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</si>
  <si>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</si>
  <si>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</si>
  <si>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</si>
  <si>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</si>
  <si>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</si>
  <si>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</si>
  <si>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</si>
  <si>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</si>
  <si>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</si>
  <si>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</si>
  <si>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</si>
  <si>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</si>
  <si>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</si>
  <si>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</si>
  <si>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</si>
  <si>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</si>
  <si>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</si>
  <si>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</si>
  <si>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</si>
  <si>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</si>
  <si>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</si>
  <si>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</si>
  <si>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</si>
  <si>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</si>
  <si>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</si>
  <si>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</si>
  <si>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</si>
  <si>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</si>
  <si>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</si>
  <si>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</si>
  <si>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</si>
  <si>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</si>
  <si>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</si>
  <si>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</si>
  <si>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</si>
  <si>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</si>
  <si>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</si>
  <si>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</si>
  <si>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</si>
  <si>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</si>
  <si>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</si>
  <si>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</si>
  <si>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</si>
  <si>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</si>
  <si>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</si>
  <si>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</si>
  <si>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</si>
  <si>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</si>
  <si>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</si>
  <si>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</si>
  <si>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</si>
  <si>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</si>
  <si>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</si>
  <si>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</si>
  <si>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</si>
  <si>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</si>
  <si>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</si>
  <si>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</si>
  <si>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</si>
  <si>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</si>
  <si>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</si>
  <si>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</si>
  <si>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</si>
  <si>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</si>
  <si>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</si>
  <si>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</si>
  <si>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</si>
  <si>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</si>
  <si>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</si>
  <si>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</si>
  <si>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</si>
  <si>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</si>
  <si>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</si>
  <si>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</si>
  <si>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</si>
  <si>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</si>
  <si>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</si>
  <si>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</si>
  <si>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</si>
  <si>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</si>
  <si>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</si>
  <si>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</si>
  <si>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</si>
  <si>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</si>
  <si>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</si>
  <si>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</si>
  <si>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</si>
  <si>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</si>
  <si>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</si>
  <si>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</si>
  <si>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</si>
  <si>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</si>
  <si>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</si>
  <si>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</si>
  <si>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</si>
  <si>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</si>
  <si>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</si>
  <si>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</si>
  <si>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</si>
  <si>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</si>
  <si>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</si>
  <si>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</si>
  <si>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</si>
  <si>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</si>
  <si>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</si>
  <si>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</si>
  <si>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</si>
  <si>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</si>
  <si>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</si>
  <si>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</si>
  <si>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</si>
  <si>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</si>
  <si>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</si>
  <si>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</si>
  <si>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</si>
  <si>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</si>
  <si>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</si>
  <si>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</si>
  <si>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</si>
  <si>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</si>
  <si>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</si>
  <si>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</si>
  <si>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</si>
  <si>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</si>
  <si>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</si>
  <si>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</si>
  <si>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</si>
  <si>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</si>
  <si>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</si>
  <si>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</si>
  <si>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</si>
  <si>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</si>
  <si>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</si>
  <si>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</si>
  <si>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</si>
  <si>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</si>
  <si>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</si>
  <si>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</si>
  <si>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</si>
  <si>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</si>
  <si>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</si>
  <si>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</si>
  <si>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</si>
  <si>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</si>
  <si>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</si>
  <si>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</si>
  <si>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</si>
  <si>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</si>
  <si>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</si>
  <si>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</si>
  <si>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</si>
  <si>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</si>
  <si>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</si>
  <si>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</si>
  <si>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</si>
  <si>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</si>
  <si>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</si>
  <si>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</si>
  <si>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</si>
  <si>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</si>
  <si>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</si>
  <si>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</si>
  <si>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</si>
  <si>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</si>
  <si>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</si>
  <si>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</si>
  <si>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</si>
  <si>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</si>
  <si>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</si>
  <si>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</si>
  <si>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</si>
  <si>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</si>
  <si>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</si>
  <si>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</si>
  <si>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</si>
  <si>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</si>
  <si>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</si>
  <si>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</si>
  <si>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</si>
  <si>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</si>
  <si>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</si>
  <si>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</si>
  <si>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</si>
  <si>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</si>
  <si>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</si>
  <si>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</si>
  <si>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</si>
  <si>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</si>
  <si>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</si>
  <si>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</si>
  <si>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</si>
  <si>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</si>
  <si>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</si>
  <si>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</si>
  <si>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</si>
  <si>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</si>
  <si>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</si>
  <si>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</si>
  <si>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</si>
  <si>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</si>
  <si>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</si>
  <si>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</si>
  <si>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</si>
  <si>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</si>
  <si>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</si>
  <si>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</si>
  <si>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</si>
  <si>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</si>
  <si>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</si>
  <si>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</si>
  <si>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</si>
  <si>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</si>
  <si>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</si>
  <si>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</si>
  <si>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</si>
  <si>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</si>
  <si>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</si>
  <si>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</si>
  <si>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</si>
  <si>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</si>
  <si>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</si>
  <si>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</si>
  <si>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</si>
  <si>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</si>
  <si>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</si>
  <si>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</si>
  <si>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</si>
  <si>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</si>
  <si>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</si>
  <si>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</si>
  <si>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</si>
  <si>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</si>
  <si>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</si>
  <si>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</si>
  <si>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</si>
  <si>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</si>
  <si>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</si>
  <si>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</si>
  <si>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</si>
  <si>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</si>
  <si>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</si>
  <si>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</si>
  <si>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</si>
  <si>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</si>
  <si>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</si>
  <si>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</si>
  <si>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</si>
  <si>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</si>
  <si>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</si>
  <si>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</si>
  <si>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</si>
  <si>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</si>
  <si>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</si>
  <si>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</si>
  <si>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</si>
  <si>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</si>
  <si>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</si>
  <si>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</si>
  <si>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</si>
  <si>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</si>
  <si>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</si>
  <si>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</si>
  <si>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</si>
  <si>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</si>
  <si>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</si>
  <si>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</si>
  <si>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</si>
  <si>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</si>
  <si>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</si>
  <si>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</si>
  <si>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</si>
  <si>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</si>
  <si>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</si>
  <si>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</si>
  <si>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</si>
  <si>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</si>
  <si>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</si>
  <si>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</si>
  <si>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</si>
  <si>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</si>
  <si>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</si>
  <si>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</si>
  <si>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</si>
  <si>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</si>
  <si>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</si>
  <si>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</si>
  <si>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</si>
  <si>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</si>
  <si>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</si>
  <si>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</si>
  <si>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</si>
  <si>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</si>
  <si>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</si>
  <si>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</si>
  <si>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</si>
  <si>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</si>
  <si>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</si>
  <si>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</si>
  <si>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</si>
  <si>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</si>
  <si>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</si>
  <si>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</si>
  <si>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</si>
  <si>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</si>
  <si>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</si>
  <si>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</si>
  <si>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</si>
  <si>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</si>
  <si>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</si>
  <si>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</si>
  <si>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</si>
  <si>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</si>
  <si>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</si>
  <si>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</si>
  <si>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</si>
  <si>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</si>
  <si>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</si>
  <si>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</si>
  <si>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</si>
  <si>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</si>
  <si>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</si>
  <si>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</si>
  <si>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</si>
  <si>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</si>
  <si>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</si>
  <si>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</si>
  <si>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</si>
  <si>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</si>
  <si>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</si>
  <si>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</si>
  <si>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</si>
  <si>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</si>
  <si>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</si>
  <si>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</si>
  <si>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</si>
  <si>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</si>
  <si>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</si>
  <si>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</si>
  <si>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</si>
  <si>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</si>
  <si>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</si>
  <si>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</si>
  <si>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</si>
  <si>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</si>
  <si>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</si>
  <si>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</si>
  <si>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</si>
  <si>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</si>
  <si>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</si>
  <si>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</si>
  <si>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</si>
  <si>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</si>
  <si>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</si>
  <si>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</si>
  <si>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</si>
  <si>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</si>
  <si>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</si>
  <si>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</si>
  <si>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</si>
  <si>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</si>
  <si>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</si>
  <si>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</si>
  <si>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</si>
  <si>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</si>
  <si>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</si>
  <si>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</si>
  <si>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</si>
  <si>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</si>
  <si>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</si>
  <si>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</si>
  <si>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</si>
  <si>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</si>
  <si>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</si>
  <si>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</si>
  <si>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</si>
  <si>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</si>
  <si>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</si>
  <si>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</si>
  <si>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</si>
  <si>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</si>
  <si>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</si>
  <si>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</si>
  <si>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</si>
  <si>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</si>
  <si>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</si>
  <si>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</si>
  <si>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</si>
  <si>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</si>
  <si>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</si>
  <si>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</si>
  <si>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</si>
  <si>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</si>
  <si>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</si>
  <si>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</si>
  <si>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</si>
  <si>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</si>
  <si>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</si>
  <si>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</si>
  <si>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</si>
  <si>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</si>
  <si>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</si>
  <si>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</si>
  <si>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</si>
  <si>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</si>
  <si>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</si>
  <si>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</si>
  <si>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</si>
  <si>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</si>
  <si>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</si>
  <si>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</si>
  <si>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</si>
  <si>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</si>
  <si>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</si>
  <si>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</si>
  <si>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</si>
  <si>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</si>
  <si>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</si>
  <si>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</si>
  <si>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</si>
  <si>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</si>
  <si>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</si>
  <si>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</si>
  <si>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</si>
  <si>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</si>
  <si>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</si>
  <si>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</si>
  <si>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</si>
  <si>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</si>
  <si>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</si>
  <si>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</si>
  <si>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</si>
  <si>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</si>
  <si>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</si>
  <si>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</si>
  <si>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</si>
  <si>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</si>
  <si>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</si>
  <si>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</si>
  <si>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</si>
  <si>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</si>
  <si>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</si>
  <si>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</si>
  <si>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</si>
  <si>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</si>
  <si>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</si>
  <si>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</si>
  <si>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</si>
  <si>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</si>
  <si>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</si>
  <si>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</si>
  <si>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</si>
  <si>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</si>
  <si>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</si>
  <si>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</si>
  <si>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</si>
  <si>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</si>
  <si>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</si>
  <si>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</si>
  <si>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</si>
  <si>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</si>
  <si>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</si>
  <si>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</si>
  <si>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</si>
  <si>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</si>
  <si>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</si>
  <si>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</si>
  <si>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</si>
  <si>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</si>
  <si>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</si>
  <si>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</si>
  <si>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</si>
  <si>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</si>
  <si>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</si>
  <si>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</si>
  <si>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</si>
  <si>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</si>
  <si>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</si>
  <si>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</si>
  <si>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</si>
  <si>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</si>
  <si>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</si>
  <si>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</si>
  <si>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</si>
  <si>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</si>
  <si>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</si>
  <si>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</si>
  <si>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</si>
  <si>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</si>
  <si>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</si>
  <si>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</si>
  <si>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</si>
  <si>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</si>
  <si>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</si>
  <si>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</si>
  <si>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</si>
  <si>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</si>
  <si>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</si>
  <si>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</si>
  <si>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</si>
  <si>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</si>
  <si>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</si>
  <si>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</si>
  <si>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</si>
  <si>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</si>
  <si>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</si>
  <si>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</si>
  <si>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</si>
  <si>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</si>
  <si>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</si>
  <si>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</si>
  <si>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</si>
  <si>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</si>
  <si>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</si>
  <si>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</si>
  <si>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</si>
  <si>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</si>
  <si>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</si>
  <si>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</si>
  <si>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</si>
  <si>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</si>
  <si>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</si>
  <si>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</si>
  <si>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</si>
  <si>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</si>
  <si>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</si>
  <si>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</si>
  <si>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</si>
  <si>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</si>
  <si>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</si>
  <si>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</si>
  <si>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</si>
  <si>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</si>
  <si>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</si>
  <si>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</si>
  <si>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</si>
  <si>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</si>
  <si>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</si>
  <si>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</si>
  <si>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</si>
  <si>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</si>
  <si>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</si>
  <si>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</si>
  <si>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</si>
  <si>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</si>
  <si>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</si>
  <si>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</si>
  <si>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</si>
  <si>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</si>
  <si>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</si>
  <si>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</si>
  <si>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</si>
  <si>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</si>
  <si>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</si>
  <si>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</si>
  <si>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</si>
  <si>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</si>
  <si>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</si>
  <si>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</si>
  <si>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</si>
  <si>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</si>
  <si>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</si>
  <si>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</si>
  <si>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</si>
  <si>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</si>
  <si>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</si>
  <si>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</si>
  <si>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</si>
  <si>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</si>
  <si>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</si>
  <si>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</si>
  <si>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</si>
  <si>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</si>
  <si>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</si>
  <si>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</si>
  <si>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</si>
  <si>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</si>
  <si>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</si>
  <si>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</si>
  <si>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</si>
  <si>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</si>
  <si>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</si>
  <si>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</si>
  <si>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</si>
  <si>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</si>
  <si>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</si>
  <si>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</si>
  <si>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</si>
  <si>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</si>
  <si>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</si>
  <si>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</si>
  <si>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</si>
  <si>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</si>
  <si>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</si>
  <si>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</si>
  <si>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</si>
  <si>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</si>
  <si>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</si>
  <si>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</si>
  <si>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</si>
  <si>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</si>
  <si>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</si>
  <si>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</si>
  <si>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</si>
  <si>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</si>
  <si>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</si>
  <si>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</si>
  <si>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</si>
  <si>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</si>
  <si>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</si>
  <si>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</si>
  <si>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</si>
  <si>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</si>
  <si>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</si>
  <si>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</si>
  <si>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</si>
  <si>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</si>
  <si>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</si>
  <si>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</si>
  <si>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</si>
  <si>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</si>
  <si>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</si>
  <si>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</si>
  <si>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</si>
  <si>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</si>
  <si>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</si>
  <si>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</si>
  <si>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</si>
  <si>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</si>
  <si>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</si>
  <si>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</si>
  <si>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</si>
  <si>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</si>
  <si>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</si>
  <si>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</si>
  <si>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</si>
  <si>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</si>
  <si>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</si>
  <si>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</si>
  <si>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</si>
  <si>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</si>
  <si>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</si>
  <si>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</si>
  <si>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</si>
  <si>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</si>
  <si>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</si>
  <si>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</si>
  <si>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</si>
  <si>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</si>
  <si>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</si>
  <si>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</si>
  <si>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</si>
  <si>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</si>
  <si>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</si>
  <si>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</si>
  <si>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</si>
  <si>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</si>
  <si>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</si>
  <si>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</si>
  <si>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</si>
  <si>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</si>
  <si>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</si>
  <si>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</si>
  <si>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</si>
  <si>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</si>
  <si>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</si>
  <si>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</si>
  <si>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</si>
  <si>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</si>
  <si>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</si>
  <si>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</si>
  <si>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</si>
  <si>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</si>
  <si>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</si>
  <si>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</si>
  <si>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</si>
  <si>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</si>
  <si>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</si>
  <si>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</si>
  <si>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</si>
  <si>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</si>
  <si>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</si>
  <si>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</si>
  <si>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</si>
  <si>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</si>
  <si>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</si>
  <si>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</si>
  <si>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</si>
  <si>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</si>
  <si>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</si>
  <si>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</si>
  <si>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</si>
  <si>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</si>
  <si>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</si>
  <si>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</si>
  <si>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</si>
  <si>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</si>
  <si>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</si>
  <si>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</si>
  <si>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</si>
  <si>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</si>
  <si>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</si>
  <si>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</si>
  <si>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</si>
  <si>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</si>
  <si>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</si>
  <si>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</si>
  <si>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</si>
  <si>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</si>
  <si>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</si>
  <si>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</si>
  <si>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</si>
  <si>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</si>
  <si>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</si>
  <si>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</si>
  <si>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</si>
  <si>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</si>
  <si>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</si>
  <si>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</si>
  <si>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</si>
  <si>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</si>
  <si>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</si>
  <si>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</si>
  <si>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</si>
  <si>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</si>
  <si>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</si>
  <si>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</si>
  <si>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</si>
  <si>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</si>
  <si>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</si>
  <si>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</si>
  <si>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</si>
  <si>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</si>
  <si>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</si>
  <si>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</si>
  <si>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</si>
  <si>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</si>
  <si>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</si>
  <si>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</si>
  <si>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</si>
  <si>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</si>
  <si>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</si>
  <si>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</si>
  <si>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</si>
  <si>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</si>
  <si>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</si>
  <si>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</si>
  <si>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</si>
  <si>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</si>
  <si>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</si>
  <si>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</si>
  <si>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</si>
  <si>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</si>
  <si>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</si>
  <si>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</si>
  <si>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</si>
  <si>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</si>
  <si>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</si>
  <si>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</si>
  <si>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</si>
  <si>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</si>
  <si>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</si>
  <si>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</si>
  <si>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</si>
  <si>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</si>
  <si>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</si>
  <si>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</si>
  <si>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</si>
  <si>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</si>
  <si>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</si>
  <si>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</si>
  <si>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</si>
  <si>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</si>
  <si>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</si>
  <si>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</si>
  <si>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</si>
  <si>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</si>
  <si>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</si>
  <si>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</si>
  <si>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</si>
  <si>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</si>
  <si>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</si>
  <si>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</si>
  <si>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</si>
  <si>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</si>
  <si>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</si>
  <si>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</si>
  <si>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</si>
  <si>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</si>
  <si>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</si>
  <si>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</si>
  <si>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</si>
  <si>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</si>
  <si>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</si>
  <si>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</si>
  <si>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</si>
  <si>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</si>
  <si>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</si>
  <si>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</si>
  <si>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</si>
  <si>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</si>
  <si>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</si>
  <si>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</si>
  <si>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</si>
  <si>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</si>
  <si>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</si>
  <si>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</si>
  <si>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</si>
  <si>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</si>
  <si>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</si>
  <si>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</si>
  <si>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</si>
  <si>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</si>
  <si>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</si>
  <si>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</si>
  <si>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</si>
  <si>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</si>
  <si>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</si>
  <si>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</si>
  <si>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</si>
  <si>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</si>
  <si>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</si>
  <si>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</si>
  <si>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</si>
  <si>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</si>
  <si>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</si>
  <si>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</si>
  <si>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</si>
  <si>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</si>
  <si>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</si>
  <si>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</si>
  <si>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</si>
  <si>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</si>
  <si>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</si>
  <si>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</si>
  <si>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</si>
  <si>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</si>
  <si>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</si>
  <si>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</si>
  <si>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</si>
  <si>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</si>
  <si>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</si>
  <si>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</si>
  <si>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</si>
  <si>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</si>
  <si>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</si>
  <si>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</si>
  <si>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</si>
  <si>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</si>
  <si>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</si>
  <si>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</si>
  <si>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</si>
  <si>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</si>
  <si>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</si>
  <si>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</si>
  <si>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</si>
  <si>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</si>
  <si>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</si>
  <si>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</si>
  <si>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</si>
  <si>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</si>
  <si>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</si>
  <si>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</si>
  <si>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</si>
  <si>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</si>
  <si>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</si>
  <si>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</si>
  <si>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</si>
  <si>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</si>
  <si>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</si>
  <si>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</si>
  <si>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</si>
  <si>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</si>
  <si>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</si>
  <si>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</si>
  <si>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</si>
  <si>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</si>
  <si>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</si>
  <si>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</si>
  <si>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</si>
  <si>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</si>
  <si>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</si>
  <si>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</si>
  <si>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</si>
  <si>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</si>
  <si>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</si>
  <si>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</si>
  <si>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</si>
  <si>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</si>
  <si>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</si>
  <si>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</si>
  <si>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</si>
  <si>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</si>
  <si>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</si>
  <si>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</si>
  <si>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</si>
  <si>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</si>
  <si>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</si>
  <si>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</si>
  <si>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</si>
  <si>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</si>
  <si>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</si>
  <si>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</si>
  <si>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</si>
  <si>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</si>
  <si>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</si>
  <si>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</si>
  <si>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</si>
  <si>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</si>
  <si>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</si>
  <si>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</si>
  <si>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</si>
  <si>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</si>
  <si>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</si>
  <si>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</si>
  <si>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</si>
  <si>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</si>
  <si>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</si>
  <si>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</si>
  <si>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</si>
  <si>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</si>
  <si>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</si>
  <si>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</si>
  <si>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</si>
  <si>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</si>
  <si>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</si>
  <si>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</si>
  <si>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</si>
  <si>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</si>
  <si>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</si>
  <si>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</si>
  <si>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</si>
  <si>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</si>
  <si>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</si>
  <si>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</si>
  <si>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</si>
  <si>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</si>
  <si>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</si>
  <si>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</si>
  <si>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</si>
  <si>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</si>
  <si>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</si>
  <si>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</si>
  <si>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</si>
  <si>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</si>
  <si>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</si>
  <si>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</si>
  <si>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</si>
  <si>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</si>
  <si>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</si>
  <si>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</si>
  <si>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</si>
  <si>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</si>
  <si>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</si>
  <si>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</si>
  <si>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</si>
  <si>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</si>
  <si>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</si>
  <si>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</si>
  <si>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</si>
  <si>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</si>
  <si>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</si>
  <si>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</si>
  <si>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</si>
  <si>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</si>
  <si>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</si>
  <si>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</si>
  <si>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</si>
  <si>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</si>
  <si>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</si>
  <si>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</si>
  <si>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</si>
  <si>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</si>
  <si>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</si>
  <si>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</si>
  <si>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</si>
  <si>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</si>
  <si>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</si>
  <si>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</si>
  <si>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</si>
  <si>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</si>
  <si>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</si>
  <si>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</si>
  <si>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</si>
  <si>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</si>
  <si>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</si>
  <si>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</si>
  <si>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</si>
  <si>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</si>
  <si>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</si>
  <si>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</si>
  <si>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</si>
  <si>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</si>
  <si>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</si>
  <si>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</si>
  <si>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</si>
  <si>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</si>
  <si>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</si>
  <si>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</si>
  <si>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</si>
  <si>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</si>
  <si>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</si>
  <si>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</si>
  <si>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</si>
  <si>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</si>
  <si>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</si>
  <si>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</si>
  <si>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</si>
  <si>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</si>
  <si>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</si>
  <si>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</si>
  <si>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</si>
  <si>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</si>
  <si>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</si>
  <si>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</si>
  <si>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</si>
  <si>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</si>
  <si>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</si>
  <si>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</si>
  <si>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</si>
  <si>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</si>
  <si>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</si>
  <si>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</si>
  <si>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</si>
  <si>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</si>
  <si>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</si>
  <si>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</si>
  <si>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</si>
  <si>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</si>
  <si>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</si>
  <si>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</si>
  <si>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</si>
  <si>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</si>
  <si>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</si>
  <si>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</si>
  <si>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</si>
  <si>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</si>
  <si>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</si>
  <si>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</si>
  <si>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</si>
  <si>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</si>
  <si>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</si>
  <si>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</si>
  <si>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</si>
  <si>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</si>
  <si>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</si>
  <si>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</si>
  <si>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</si>
  <si>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</si>
  <si>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</si>
  <si>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</si>
  <si>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</si>
  <si>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</si>
  <si>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</si>
  <si>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</si>
  <si>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</si>
  <si>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</si>
  <si>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</si>
  <si>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</si>
  <si>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</si>
  <si>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</si>
  <si>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</si>
  <si>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</si>
  <si>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</si>
  <si>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</si>
  <si>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</si>
  <si>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</si>
  <si>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</si>
  <si>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</si>
  <si>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</si>
  <si>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</si>
  <si>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</si>
  <si>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</si>
  <si>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</si>
  <si>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</si>
  <si>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</si>
  <si>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</si>
  <si>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</si>
  <si>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</si>
  <si>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</si>
  <si>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</si>
  <si>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</si>
  <si>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</si>
  <si>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</si>
  <si>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</si>
  <si>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</si>
  <si>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</si>
  <si>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</si>
  <si>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</si>
  <si>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</si>
  <si>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</si>
  <si>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</si>
  <si>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</si>
  <si>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</si>
  <si>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</si>
  <si>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</si>
  <si>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</si>
  <si>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</si>
  <si>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</si>
  <si>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</si>
  <si>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</si>
  <si>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</si>
  <si>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</si>
  <si>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</si>
  <si>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</si>
  <si>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</si>
  <si>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</si>
  <si>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</si>
  <si>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</si>
  <si>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</si>
  <si>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</si>
  <si>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</si>
  <si>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</si>
  <si>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</si>
  <si>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</si>
  <si>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</si>
  <si>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</si>
  <si>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</si>
  <si>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</si>
  <si>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</si>
  <si>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</si>
  <si>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</si>
  <si>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</si>
  <si>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</si>
  <si>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</si>
  <si>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</si>
  <si>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</si>
  <si>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</si>
  <si>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</si>
  <si>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</si>
  <si>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</si>
  <si>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</si>
  <si>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</si>
  <si>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</si>
  <si>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</si>
  <si>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</si>
  <si>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</si>
  <si>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</si>
  <si>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</si>
  <si>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</si>
  <si>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</si>
  <si>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</si>
  <si>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</si>
  <si>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</si>
  <si>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</si>
  <si>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</si>
  <si>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</si>
  <si>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</si>
  <si>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</si>
  <si>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</si>
  <si>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</si>
  <si>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</si>
  <si>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</si>
  <si>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</si>
  <si>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</si>
  <si>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</si>
  <si>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</si>
  <si>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</si>
  <si>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</si>
  <si>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</si>
  <si>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</si>
  <si>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</si>
  <si>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</si>
  <si>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</si>
  <si>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</si>
  <si>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</si>
  <si>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</si>
  <si>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</si>
  <si>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</si>
  <si>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</si>
  <si>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</si>
  <si>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</si>
  <si>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</si>
  <si>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</si>
  <si>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</si>
  <si>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</si>
  <si>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</si>
  <si>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</si>
  <si>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</si>
  <si>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</si>
  <si>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</si>
  <si>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</si>
  <si>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</si>
  <si>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</si>
  <si>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</si>
  <si>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</si>
  <si>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</si>
  <si>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</si>
  <si>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</si>
  <si>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</si>
  <si>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</si>
  <si>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</si>
  <si>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</si>
  <si>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</si>
  <si>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</si>
  <si>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</si>
  <si>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</si>
  <si>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</si>
  <si>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</si>
  <si>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</si>
  <si>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</si>
  <si>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</si>
  <si>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</si>
  <si>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</si>
  <si>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</si>
  <si>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</si>
  <si>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</si>
  <si>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</si>
  <si>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</si>
  <si>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</si>
  <si>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</si>
  <si>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</si>
  <si>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</si>
  <si>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</si>
  <si>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</si>
  <si>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</si>
  <si>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</si>
  <si>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</si>
  <si>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</si>
  <si>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</si>
  <si>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</si>
  <si>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</si>
  <si>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</si>
  <si>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</si>
  <si>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</si>
  <si>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</si>
  <si>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</si>
  <si>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</si>
  <si>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</si>
  <si>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</si>
  <si>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</si>
  <si>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</si>
  <si>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</si>
  <si>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</si>
  <si>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</si>
  <si>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</si>
  <si>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</si>
  <si>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</si>
  <si>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</si>
  <si>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</si>
  <si>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</si>
  <si>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</si>
  <si>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</si>
  <si>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</si>
  <si>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</si>
  <si>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</si>
  <si>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</si>
  <si>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</si>
  <si>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</si>
  <si>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</si>
  <si>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</si>
  <si>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</si>
  <si>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</si>
  <si>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</si>
  <si>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</si>
  <si>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</si>
  <si>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</si>
  <si>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</si>
  <si>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</si>
  <si>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</si>
  <si>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</si>
  <si>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</si>
  <si>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</si>
  <si>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</si>
  <si>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</si>
  <si>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</si>
  <si>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</si>
  <si>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</si>
  <si>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</si>
  <si>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</si>
  <si>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</si>
  <si>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</si>
  <si>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</si>
  <si>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</si>
  <si>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</si>
  <si>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</si>
  <si>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</si>
  <si>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</si>
  <si>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</si>
  <si>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</si>
  <si>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</si>
  <si>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</si>
  <si>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</si>
  <si>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</si>
  <si>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</si>
  <si>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</si>
  <si>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</si>
  <si>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</si>
  <si>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</si>
  <si>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</si>
  <si>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</si>
  <si>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</si>
  <si>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</si>
  <si>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</si>
  <si>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</si>
  <si>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</si>
  <si>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</si>
  <si>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</si>
  <si>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</si>
  <si>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</si>
  <si>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</si>
  <si>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</si>
  <si>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</si>
  <si>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</si>
  <si>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</si>
  <si>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</si>
  <si>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</si>
  <si>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</si>
  <si>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</si>
  <si>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</si>
  <si>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</si>
  <si>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</si>
  <si>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</si>
  <si>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</si>
  <si>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</si>
  <si>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</si>
  <si>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</si>
  <si>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</si>
  <si>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</si>
  <si>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</si>
  <si>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</si>
  <si>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</si>
  <si>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</si>
  <si>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</si>
  <si>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</si>
  <si>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</si>
  <si>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</si>
  <si>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</si>
  <si>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</si>
  <si>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</si>
  <si>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</si>
  <si>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</si>
  <si>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</si>
  <si>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</si>
  <si>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</si>
  <si>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</si>
  <si>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</si>
  <si>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</si>
  <si>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</si>
  <si>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</si>
  <si>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</si>
  <si>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</si>
  <si>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</si>
  <si>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</si>
  <si>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</si>
  <si>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</si>
  <si>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</si>
  <si>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</si>
  <si>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</si>
  <si>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</si>
  <si>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</si>
  <si>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</si>
  <si>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</si>
  <si>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</si>
  <si>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</si>
  <si>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</si>
  <si>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</si>
  <si>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</si>
  <si>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</si>
  <si>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</si>
  <si>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</si>
  <si>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</si>
  <si>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</si>
  <si>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</si>
  <si>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</si>
  <si>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</si>
  <si>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</si>
  <si>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</si>
  <si>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</si>
  <si>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</si>
  <si>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</si>
  <si>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</si>
  <si>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</si>
  <si>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</si>
  <si>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</si>
  <si>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</si>
  <si>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</si>
  <si>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</si>
  <si>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</si>
  <si>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</si>
  <si>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</si>
  <si>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</si>
  <si>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</si>
  <si>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</si>
  <si>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</si>
  <si>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</si>
  <si>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</si>
  <si>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</si>
  <si>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</si>
  <si>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</si>
  <si>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</si>
  <si>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</si>
  <si>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</si>
  <si>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</si>
  <si>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</si>
  <si>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</si>
  <si>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</si>
  <si>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</si>
  <si>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</si>
  <si>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</si>
  <si>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</si>
  <si>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</si>
  <si>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</si>
  <si>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</si>
  <si>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</si>
  <si>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</si>
  <si>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</si>
  <si>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</si>
  <si>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</si>
  <si>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</si>
  <si>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</si>
  <si>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</si>
  <si>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</si>
  <si>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</si>
  <si>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</si>
  <si>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</si>
  <si>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</si>
  <si>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</si>
  <si>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</si>
  <si>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</si>
  <si>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</si>
  <si>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</si>
  <si>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</si>
  <si>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</si>
  <si>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</si>
  <si>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</si>
  <si>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</si>
  <si>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</si>
  <si>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</si>
  <si>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</si>
  <si>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</si>
  <si>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</si>
  <si>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</si>
  <si>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</si>
  <si>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</si>
  <si>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</si>
  <si>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</si>
  <si>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</si>
  <si>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</si>
  <si>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</si>
  <si>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</si>
  <si>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</si>
  <si>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</si>
  <si>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</si>
  <si>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</si>
  <si>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</si>
  <si>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</si>
  <si>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</si>
  <si>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</si>
  <si>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</si>
  <si>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</si>
  <si>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</si>
  <si>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</si>
  <si>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</si>
  <si>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</si>
  <si>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</si>
  <si>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</si>
  <si>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</si>
  <si>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</si>
  <si>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</si>
  <si>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</si>
  <si>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</si>
  <si>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</si>
  <si>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</si>
  <si>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</si>
  <si>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</si>
  <si>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</si>
  <si>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</si>
  <si>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</si>
  <si>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</si>
  <si>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</si>
  <si>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</si>
  <si>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</si>
  <si>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</si>
  <si>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</si>
  <si>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</si>
  <si>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</si>
  <si>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</si>
  <si>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</si>
  <si>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</si>
  <si>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</si>
  <si>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</si>
  <si>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</si>
  <si>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</si>
  <si>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</si>
  <si>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</si>
  <si>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</si>
  <si>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</si>
  <si>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</si>
  <si>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</si>
  <si>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</si>
  <si>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</si>
  <si>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</si>
  <si>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</si>
  <si>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</si>
  <si>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</si>
  <si>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</si>
  <si>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</si>
  <si>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</si>
  <si>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</si>
  <si>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</si>
  <si>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</si>
  <si>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</si>
  <si>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</si>
  <si>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</si>
  <si>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</si>
  <si>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</si>
  <si>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</si>
  <si>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</si>
  <si>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</si>
  <si>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</si>
  <si>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</si>
  <si>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</si>
  <si>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</si>
  <si>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</si>
  <si>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</si>
  <si>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</si>
  <si>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</si>
  <si>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</si>
  <si>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</si>
  <si>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</si>
  <si>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</si>
  <si>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</si>
  <si>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</si>
  <si>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</si>
  <si>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</si>
  <si>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</si>
  <si>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</si>
  <si>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</si>
  <si>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</si>
  <si>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</si>
  <si>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</si>
  <si>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</si>
  <si>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</si>
  <si>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</si>
  <si>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</si>
  <si>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</si>
  <si>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</si>
  <si>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</si>
  <si>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</si>
  <si>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</si>
  <si>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</si>
  <si>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</si>
  <si>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</si>
  <si>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</si>
  <si>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</si>
  <si>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</si>
  <si>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</si>
  <si>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</si>
  <si>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</si>
  <si>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</si>
  <si>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</si>
  <si>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</si>
  <si>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</si>
  <si>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</si>
  <si>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</si>
  <si>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</si>
  <si>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</si>
  <si>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</si>
  <si>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</si>
  <si>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</si>
  <si>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</si>
  <si>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</si>
  <si>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</si>
  <si>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</si>
  <si>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</si>
  <si>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</si>
  <si>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</si>
  <si>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</si>
  <si>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</si>
  <si>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</si>
  <si>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</si>
  <si>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</si>
  <si>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</si>
  <si>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</si>
  <si>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</si>
  <si>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</si>
  <si>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</si>
  <si>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</si>
  <si>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</si>
  <si>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</si>
  <si>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</si>
  <si>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</si>
  <si>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</si>
  <si>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</si>
  <si>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</si>
  <si>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</si>
  <si>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</si>
  <si>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</si>
  <si>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</si>
  <si>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</si>
  <si>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</si>
  <si>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</si>
  <si>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</si>
  <si>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</si>
  <si>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</si>
  <si>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</si>
  <si>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</si>
  <si>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</si>
  <si>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</si>
  <si>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</si>
  <si>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</si>
  <si>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</si>
  <si>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</si>
  <si>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</si>
  <si>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</si>
  <si>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</si>
  <si>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</si>
  <si>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</si>
  <si>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</si>
  <si>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</si>
  <si>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</si>
  <si>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</si>
  <si>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</si>
  <si>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</si>
  <si>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</si>
  <si>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</si>
  <si>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</si>
  <si>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</si>
  <si>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</si>
  <si>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</si>
  <si>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</si>
  <si>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</si>
  <si>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</si>
  <si>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</si>
  <si>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</si>
  <si>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</si>
  <si>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</si>
  <si>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</si>
  <si>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</si>
  <si>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</si>
  <si>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</si>
  <si>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</si>
  <si>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</si>
  <si>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</si>
  <si>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</si>
  <si>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</si>
  <si>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</si>
  <si>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</si>
  <si>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</si>
  <si>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</si>
  <si>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</si>
  <si>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</si>
  <si>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</si>
  <si>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</si>
  <si>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</si>
  <si>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</si>
  <si>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</si>
  <si>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</si>
  <si>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</si>
  <si>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</si>
  <si>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</si>
  <si>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</si>
  <si>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</si>
  <si>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</si>
  <si>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</si>
  <si>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</si>
  <si>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</si>
  <si>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</si>
  <si>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</si>
  <si>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</si>
  <si>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</si>
  <si>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</si>
  <si>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</si>
  <si>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</si>
  <si>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</si>
  <si>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</si>
  <si>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</si>
  <si>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</si>
  <si>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</si>
  <si>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</si>
  <si>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</si>
  <si>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</si>
  <si>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</si>
  <si>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</si>
  <si>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</si>
  <si>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</si>
  <si>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</si>
  <si>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</si>
  <si>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</si>
  <si>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</si>
  <si>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</si>
  <si>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</si>
  <si>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</si>
  <si>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</si>
  <si>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</si>
  <si>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</si>
  <si>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</si>
  <si>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</si>
  <si>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</si>
  <si>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</si>
  <si>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</si>
  <si>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</si>
  <si>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</si>
  <si>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</si>
  <si>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</si>
  <si>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</si>
  <si>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</si>
  <si>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</si>
  <si>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</si>
  <si>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</si>
  <si>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</si>
  <si>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</si>
  <si>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</si>
  <si>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</si>
  <si>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</si>
  <si>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</si>
  <si>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</si>
  <si>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</si>
  <si>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</si>
  <si>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</si>
  <si>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</si>
  <si>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</si>
  <si>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</si>
  <si>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</si>
  <si>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</si>
  <si>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</si>
  <si>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</si>
  <si>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</si>
  <si>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</si>
  <si>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</si>
  <si>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</si>
  <si>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</si>
  <si>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</si>
  <si>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</si>
  <si>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</si>
  <si>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</si>
  <si>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</si>
  <si>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</si>
  <si>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</si>
  <si>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</si>
  <si>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</si>
  <si>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</si>
  <si>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</si>
  <si>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</si>
  <si>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</si>
  <si>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</si>
  <si>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</si>
  <si>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</si>
  <si>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</si>
  <si>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</si>
  <si>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</si>
  <si>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</si>
  <si>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</si>
  <si>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</si>
  <si>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</si>
  <si>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</si>
  <si>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</si>
  <si>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</si>
  <si>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</si>
  <si>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</si>
  <si>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</si>
  <si>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</si>
  <si>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</si>
  <si>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</si>
  <si>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</si>
  <si>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</si>
  <si>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</si>
  <si>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</si>
  <si>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</si>
  <si>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</si>
  <si>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</si>
  <si>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</si>
  <si>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</si>
  <si>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</si>
  <si>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</si>
  <si>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</si>
  <si>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</si>
  <si>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</si>
  <si>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</si>
  <si>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</si>
  <si>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</si>
  <si>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</si>
  <si>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</si>
  <si>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</si>
  <si>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</si>
  <si>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</si>
  <si>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</si>
  <si>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</si>
  <si>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</si>
  <si>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</si>
  <si>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</si>
  <si>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</si>
  <si>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</si>
  <si>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</si>
  <si>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</si>
  <si>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</si>
  <si>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</si>
  <si>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</si>
  <si>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</si>
  <si>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</si>
  <si>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</si>
  <si>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</si>
  <si>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</si>
  <si>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</si>
  <si>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</si>
  <si>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</si>
  <si>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</si>
  <si>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</si>
  <si>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</si>
  <si>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</si>
  <si>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</si>
  <si>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</si>
  <si>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</si>
  <si>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</si>
  <si>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</si>
  <si>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</si>
  <si>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</si>
  <si>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</si>
  <si>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</si>
  <si>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</si>
  <si>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</si>
  <si>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</si>
  <si>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</si>
  <si>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</si>
  <si>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</si>
  <si>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</si>
  <si>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</si>
  <si>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</si>
  <si>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</si>
  <si>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</si>
  <si>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</si>
  <si>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</si>
  <si>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</si>
  <si>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</si>
  <si>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</si>
  <si>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</si>
  <si>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</si>
  <si>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</si>
  <si>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</si>
  <si>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</si>
  <si>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</si>
  <si>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</si>
  <si>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</si>
  <si>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</si>
  <si>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</si>
  <si>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</si>
  <si>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</si>
  <si>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</si>
  <si>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</si>
  <si>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</si>
  <si>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</si>
  <si>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</si>
  <si>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</si>
  <si>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</si>
  <si>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</si>
  <si>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</si>
  <si>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</si>
  <si>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</si>
  <si>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</si>
  <si>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</si>
  <si>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</si>
  <si>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</si>
  <si>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</si>
  <si>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</si>
  <si>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</si>
  <si>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</si>
  <si>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</si>
  <si>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</si>
  <si>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</si>
  <si>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</si>
  <si>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</si>
  <si>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</si>
  <si>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</si>
  <si>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</si>
  <si>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</si>
  <si>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</si>
  <si>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</si>
  <si>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</si>
  <si>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</si>
  <si>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</si>
  <si>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</si>
  <si>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</si>
  <si>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</si>
  <si>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</si>
  <si>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</si>
  <si>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</si>
  <si>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</si>
  <si>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</si>
  <si>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</si>
  <si>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</si>
  <si>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</si>
  <si>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</si>
  <si>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</si>
  <si>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</si>
  <si>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</si>
  <si>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</si>
  <si>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</si>
  <si>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</si>
  <si>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</si>
  <si>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</si>
  <si>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</si>
  <si>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</si>
  <si>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</si>
  <si>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</si>
  <si>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</si>
  <si>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</si>
  <si>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</si>
  <si>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</si>
  <si>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</si>
  <si>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</si>
  <si>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</si>
  <si>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</si>
  <si>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</si>
  <si>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</si>
  <si>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</si>
  <si>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</si>
  <si>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</si>
  <si>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</si>
  <si>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</si>
  <si>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</si>
  <si>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</si>
  <si>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</si>
  <si>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</si>
  <si>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</si>
  <si>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</si>
  <si>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</si>
  <si>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</si>
  <si>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</si>
  <si>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</si>
  <si>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</si>
  <si>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</si>
  <si>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</si>
  <si>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</si>
  <si>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</si>
  <si>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</si>
  <si>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</si>
  <si>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</si>
  <si>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</si>
  <si>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</si>
  <si>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</si>
  <si>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</si>
  <si>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</si>
  <si>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</si>
  <si>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</si>
  <si>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</si>
  <si>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</si>
  <si>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</si>
  <si>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</si>
  <si>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</si>
  <si>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</si>
  <si>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</si>
  <si>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</si>
  <si>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</si>
  <si>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</si>
  <si>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</si>
  <si>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</si>
  <si>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</si>
  <si>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</si>
  <si>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</si>
  <si>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</si>
  <si>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</si>
  <si>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</si>
  <si>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</si>
  <si>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</si>
  <si>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</si>
  <si>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</si>
  <si>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</si>
  <si>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</si>
  <si>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</si>
  <si>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</si>
  <si>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</si>
  <si>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</si>
  <si>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</si>
  <si>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</si>
  <si>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</si>
  <si>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</si>
  <si>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</si>
  <si>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</si>
  <si>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</si>
  <si>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</si>
  <si>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</si>
  <si>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</si>
  <si>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</si>
  <si>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</si>
  <si>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</si>
  <si>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</si>
  <si>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</si>
  <si>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</si>
  <si>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</si>
  <si>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</si>
  <si>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</si>
  <si>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</si>
  <si>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</si>
  <si>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</si>
  <si>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</si>
  <si>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</si>
  <si>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</si>
  <si>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</si>
  <si>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</si>
  <si>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</si>
  <si>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</si>
  <si>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</si>
  <si>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</si>
  <si>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</si>
  <si>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</si>
  <si>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</si>
  <si>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</si>
  <si>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</si>
  <si>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</si>
  <si>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</si>
  <si>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</si>
  <si>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</si>
  <si>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</si>
  <si>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</si>
  <si>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</si>
  <si>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</si>
  <si>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</si>
  <si>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</si>
  <si>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</si>
  <si>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</si>
  <si>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</si>
  <si>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</si>
  <si>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</si>
  <si>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</si>
  <si>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</si>
  <si>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</si>
  <si>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</si>
  <si>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</si>
  <si>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</si>
  <si>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</si>
  <si>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</si>
  <si>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</si>
  <si>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</si>
  <si>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</si>
  <si>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</si>
  <si>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</si>
  <si>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</si>
  <si>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</si>
  <si>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</si>
  <si>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</si>
  <si>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</si>
  <si>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</si>
  <si>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</si>
  <si>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</si>
  <si>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</si>
  <si>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</si>
  <si>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</si>
  <si>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</si>
  <si>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</si>
  <si>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</si>
  <si>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</si>
  <si>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</si>
  <si>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</si>
  <si>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</si>
  <si>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</si>
  <si>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</si>
  <si>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</si>
  <si>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</si>
  <si>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</si>
  <si>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</si>
  <si>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</si>
  <si>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</si>
  <si>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</si>
  <si>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</si>
  <si>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</si>
  <si>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</si>
  <si>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</si>
  <si>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</si>
  <si>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</si>
  <si>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</si>
  <si>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</si>
  <si>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</si>
  <si>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</si>
  <si>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</si>
  <si>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</si>
  <si>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</si>
  <si>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</si>
  <si>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</si>
  <si>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</si>
  <si>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</si>
  <si>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</si>
  <si>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</si>
  <si>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</si>
  <si>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</si>
  <si>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</si>
  <si>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</si>
  <si>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</si>
  <si>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</si>
  <si>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</si>
  <si>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</si>
  <si>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</si>
  <si>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</si>
  <si>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</si>
  <si>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</si>
  <si>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</si>
  <si>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</si>
  <si>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</si>
  <si>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</si>
  <si>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</si>
  <si>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</si>
  <si>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</si>
  <si>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</si>
  <si>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</si>
  <si>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</si>
  <si>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</si>
  <si>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</si>
  <si>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</si>
  <si>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</si>
  <si>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</si>
  <si>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</si>
  <si>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</si>
  <si>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</si>
  <si>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</si>
  <si>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</si>
  <si>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</si>
  <si>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</si>
  <si>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</si>
  <si>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</si>
  <si>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</si>
  <si>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</si>
  <si>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</si>
  <si>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</si>
  <si>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</si>
  <si>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</si>
  <si>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</si>
  <si>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</si>
  <si>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</si>
  <si>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</si>
  <si>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</si>
  <si>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</si>
  <si>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</si>
  <si>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</si>
  <si>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</si>
  <si>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</si>
  <si>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</si>
  <si>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</si>
  <si>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</si>
  <si>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</si>
  <si>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</si>
  <si>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</si>
  <si>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</si>
  <si>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</si>
  <si>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</si>
  <si>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</si>
  <si>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</si>
  <si>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</si>
  <si>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</si>
  <si>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</si>
  <si>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</si>
  <si>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</si>
  <si>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</si>
  <si>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</si>
  <si>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</si>
  <si>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</si>
  <si>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</si>
  <si>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</si>
  <si>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</si>
  <si>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</si>
  <si>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</si>
  <si>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</si>
  <si>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</si>
  <si>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</si>
  <si>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</si>
  <si>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</si>
  <si>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</si>
  <si>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</si>
  <si>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</si>
  <si>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</si>
  <si>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</si>
  <si>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</si>
  <si>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</si>
  <si>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</si>
  <si>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</si>
  <si>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</si>
  <si>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</si>
  <si>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</si>
  <si>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</si>
  <si>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</si>
  <si>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</si>
  <si>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</si>
  <si>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</si>
  <si>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</si>
  <si>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</si>
  <si>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</si>
  <si>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</si>
  <si>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</si>
  <si>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</si>
  <si>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</si>
  <si>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</si>
  <si>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</si>
  <si>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</si>
  <si>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</si>
  <si>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</si>
  <si>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</si>
  <si>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</si>
  <si>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</si>
  <si>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</si>
  <si>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</si>
  <si>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</si>
  <si>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</si>
  <si>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</si>
  <si>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</si>
  <si>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</si>
  <si>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</si>
  <si>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</si>
  <si>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</si>
  <si>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</si>
  <si>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</si>
  <si>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</si>
  <si>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</si>
  <si>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</si>
  <si>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</si>
  <si>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</si>
  <si>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</si>
  <si>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</si>
  <si>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</si>
  <si>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</si>
  <si>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</si>
  <si>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</si>
  <si>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</si>
  <si>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</si>
  <si>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</si>
  <si>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</si>
  <si>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</si>
  <si>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</si>
  <si>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</si>
  <si>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</si>
  <si>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</si>
  <si>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</si>
  <si>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</si>
  <si>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</si>
  <si>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</si>
  <si>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</si>
  <si>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</si>
  <si>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</si>
  <si>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</si>
  <si>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</si>
  <si>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</si>
  <si>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</si>
  <si>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</si>
  <si>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</si>
  <si>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</si>
  <si>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</si>
  <si>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</si>
  <si>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</si>
  <si>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</si>
  <si>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</si>
  <si>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</si>
  <si>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</si>
  <si>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</si>
  <si>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</si>
  <si>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</si>
  <si>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</si>
  <si>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</si>
  <si>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</si>
  <si>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</si>
  <si>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</si>
  <si>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</si>
  <si>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</si>
  <si>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</si>
  <si>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</si>
  <si>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</si>
  <si>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</si>
  <si>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</si>
  <si>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</si>
  <si>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</si>
  <si>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</si>
  <si>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</si>
  <si>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</si>
  <si>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</si>
  <si>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</si>
  <si>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</si>
  <si>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</si>
  <si>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</si>
  <si>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</si>
  <si>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</si>
  <si>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</si>
  <si>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</si>
  <si>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</si>
  <si>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</si>
  <si>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</si>
  <si>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</si>
  <si>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</si>
  <si>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</si>
  <si>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</si>
  <si>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</si>
  <si>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</si>
  <si>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</si>
  <si>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</si>
  <si>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</si>
  <si>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</si>
  <si>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</si>
  <si>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</si>
  <si>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</si>
  <si>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</si>
  <si>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</si>
  <si>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</si>
  <si>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</si>
  <si>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</si>
  <si>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</si>
  <si>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</si>
  <si>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</si>
  <si>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</si>
  <si>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</si>
  <si>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</si>
  <si>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</si>
  <si>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</si>
  <si>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</si>
  <si>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</si>
  <si>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</si>
  <si>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</si>
  <si>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</si>
  <si>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</si>
  <si>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</si>
  <si>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</si>
  <si>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</si>
  <si>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</si>
  <si>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</si>
  <si>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</si>
  <si>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</si>
  <si>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</si>
  <si>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</si>
  <si>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</si>
  <si>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</si>
  <si>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</si>
  <si>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</si>
  <si>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</si>
  <si>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</si>
  <si>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</si>
  <si>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</si>
  <si>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</si>
  <si>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</si>
  <si>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</si>
  <si>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</si>
  <si>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</si>
  <si>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</si>
  <si>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</si>
  <si>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</si>
  <si>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</si>
  <si>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</si>
  <si>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</si>
  <si>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</si>
  <si>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</si>
  <si>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</si>
  <si>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</si>
  <si>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</si>
  <si>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</si>
  <si>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</si>
  <si>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</si>
  <si>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</si>
  <si>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</si>
  <si>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</si>
  <si>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</si>
  <si>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</si>
  <si>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</si>
  <si>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</si>
  <si>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</si>
  <si>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</si>
  <si>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</si>
  <si>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</si>
  <si>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</si>
  <si>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</si>
  <si>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</si>
  <si>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</si>
  <si>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</si>
  <si>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</si>
  <si>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</si>
  <si>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</si>
  <si>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</si>
  <si>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</si>
  <si>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</si>
  <si>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</si>
  <si>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</si>
  <si>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</si>
  <si>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</si>
  <si>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</si>
  <si>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</si>
  <si>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</si>
  <si>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</si>
  <si>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</si>
  <si>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</si>
  <si>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</si>
  <si>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</si>
  <si>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</si>
  <si>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</si>
  <si>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</si>
  <si>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</si>
  <si>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</si>
  <si>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</si>
  <si>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</si>
  <si>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</si>
  <si>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</si>
  <si>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</si>
  <si>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</si>
  <si>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</si>
  <si>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</si>
  <si>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</si>
  <si>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</si>
  <si>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</si>
  <si>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</si>
  <si>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</si>
  <si>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</si>
  <si>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</si>
  <si>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</si>
  <si>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</si>
  <si>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</si>
  <si>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</si>
  <si>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</si>
  <si>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</si>
  <si>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</si>
  <si>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</si>
  <si>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</si>
  <si>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</si>
  <si>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</si>
  <si>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</si>
  <si>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</si>
  <si>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</si>
  <si>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</si>
  <si>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</si>
  <si>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</si>
  <si>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</si>
  <si>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</si>
  <si>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</si>
  <si>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</si>
  <si>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</si>
  <si>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</si>
  <si>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</si>
  <si>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</si>
  <si>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</si>
  <si>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</si>
  <si>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</si>
  <si>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</si>
  <si>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</si>
  <si>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</si>
  <si>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</si>
  <si>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</si>
  <si>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</si>
  <si>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</si>
  <si>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</si>
  <si>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</si>
  <si>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</si>
  <si>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</si>
  <si>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</si>
  <si>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</si>
  <si>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</si>
  <si>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</si>
  <si>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</si>
  <si>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</si>
  <si>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</si>
  <si>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</si>
  <si>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</si>
  <si>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</si>
  <si>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</si>
  <si>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</si>
  <si>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</si>
  <si>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</si>
  <si>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</si>
  <si>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</si>
  <si>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</si>
  <si>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</si>
  <si>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</si>
  <si>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</si>
  <si>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</si>
  <si>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</si>
  <si>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</si>
  <si>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</si>
  <si>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</si>
  <si>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</si>
  <si>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</si>
  <si>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</si>
  <si>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</si>
  <si>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</si>
  <si>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</si>
  <si>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</si>
  <si>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</si>
  <si>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</si>
  <si>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</si>
  <si>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</si>
  <si>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</si>
  <si>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</si>
  <si>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</si>
  <si>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</si>
  <si>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</si>
  <si>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</si>
  <si>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</si>
  <si>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</si>
  <si>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</si>
  <si>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</si>
  <si>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</si>
  <si>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</si>
  <si>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</si>
  <si>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</si>
  <si>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</si>
  <si>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</si>
  <si>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</si>
  <si>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</si>
  <si>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</si>
  <si>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</si>
  <si>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</si>
  <si>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</si>
  <si>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</si>
  <si>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</si>
  <si>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</si>
  <si>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</si>
  <si>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</si>
  <si>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</si>
  <si>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</si>
  <si>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</si>
  <si>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</si>
  <si>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</si>
  <si>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</si>
  <si>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</si>
  <si>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</si>
  <si>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</si>
  <si>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</si>
  <si>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</si>
  <si>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</si>
  <si>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</si>
  <si>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</si>
  <si>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</si>
  <si>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</si>
  <si>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</si>
  <si>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</si>
  <si>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</si>
  <si>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</si>
  <si>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</si>
  <si>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</si>
  <si>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</si>
  <si>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</si>
  <si>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</si>
  <si>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</si>
  <si>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</si>
  <si>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</si>
  <si>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</si>
  <si>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</si>
  <si>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</si>
  <si>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</si>
  <si>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</si>
  <si>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</si>
  <si>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</si>
  <si>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</si>
  <si>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</si>
  <si>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</si>
  <si>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</si>
  <si>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</si>
  <si>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</si>
  <si>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</si>
  <si>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</si>
  <si>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</si>
  <si>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</si>
  <si>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</si>
  <si>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</si>
  <si>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</si>
  <si>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</si>
  <si>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</si>
  <si>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</si>
  <si>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</si>
  <si>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</si>
  <si>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</si>
  <si>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</si>
  <si>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</si>
  <si>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</si>
  <si>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</si>
  <si>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</si>
  <si>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</si>
  <si>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</si>
  <si>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</si>
  <si>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</si>
  <si>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</si>
  <si>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</si>
  <si>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</si>
  <si>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</si>
  <si>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</si>
  <si>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</si>
  <si>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</si>
  <si>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</si>
  <si>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</si>
  <si>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</si>
  <si>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</si>
  <si>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</si>
  <si>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</si>
  <si>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</si>
  <si>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</si>
  <si>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</si>
  <si>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</si>
  <si>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</si>
  <si>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</si>
  <si>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</si>
  <si>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</si>
  <si>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</si>
  <si>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</si>
  <si>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</si>
  <si>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</si>
  <si>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</si>
  <si>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</si>
  <si>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</si>
  <si>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</si>
  <si>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</si>
  <si>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</si>
  <si>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</si>
  <si>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</si>
  <si>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</si>
  <si>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</si>
  <si>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</si>
  <si>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</si>
  <si>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</si>
  <si>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</si>
  <si>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</si>
  <si>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</si>
  <si>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</si>
  <si>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</si>
  <si>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</si>
  <si>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</si>
  <si>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</si>
  <si>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</si>
  <si>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</si>
  <si>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</si>
  <si>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</si>
  <si>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</si>
  <si>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</si>
  <si>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</si>
  <si>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</si>
  <si>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</si>
  <si>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</si>
  <si>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</si>
  <si>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</si>
  <si>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</si>
  <si>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</si>
  <si>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</si>
  <si>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</si>
  <si>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</si>
  <si>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</si>
  <si>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</si>
  <si>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</si>
  <si>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</si>
  <si>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</si>
  <si>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</si>
  <si>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</si>
  <si>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</si>
  <si>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</si>
  <si>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</si>
  <si>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</si>
  <si>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</si>
  <si>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</si>
  <si>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</si>
  <si>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</si>
  <si>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</si>
  <si>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</si>
  <si>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</si>
  <si>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</si>
  <si>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</si>
  <si>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</si>
  <si>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</si>
  <si>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</si>
  <si>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</si>
  <si>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</si>
  <si>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</si>
  <si>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</si>
  <si>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</si>
  <si>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</si>
  <si>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</si>
  <si>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</si>
  <si>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</si>
  <si>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</si>
  <si>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</si>
  <si>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</si>
  <si>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</si>
  <si>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</si>
  <si>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</si>
  <si>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</si>
  <si>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</si>
  <si>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</si>
  <si>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</si>
  <si>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</si>
  <si>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</si>
  <si>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</si>
  <si>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</si>
  <si>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</si>
  <si>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</si>
  <si>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</si>
  <si>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</si>
  <si>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</si>
  <si>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</si>
  <si>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</si>
  <si>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</si>
  <si>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</si>
  <si>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</si>
  <si>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</si>
  <si>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</si>
  <si>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</si>
  <si>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</si>
  <si>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</si>
  <si>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</si>
  <si>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</si>
  <si>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</si>
  <si>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</si>
  <si>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</si>
  <si>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</si>
  <si>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</si>
  <si>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</si>
  <si>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</si>
  <si>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</si>
  <si>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</si>
  <si>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</si>
  <si>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</si>
  <si>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</si>
  <si>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</si>
  <si>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</si>
  <si>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</si>
  <si>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</si>
  <si>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</si>
  <si>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</si>
  <si>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</si>
  <si>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</si>
  <si>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</si>
  <si>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</si>
  <si>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</si>
  <si>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</si>
  <si>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</si>
  <si>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</si>
  <si>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</si>
  <si>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</si>
  <si>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</si>
  <si>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</si>
  <si>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</si>
  <si>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</si>
  <si>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</si>
  <si>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</si>
  <si>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</si>
  <si>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</si>
  <si>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</si>
  <si>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</si>
  <si>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</si>
  <si>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</si>
  <si>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</si>
  <si>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</si>
  <si>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</si>
  <si>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</si>
  <si>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</si>
  <si>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</si>
  <si>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</si>
  <si>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</si>
  <si>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</si>
  <si>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</si>
  <si>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</si>
  <si>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</si>
  <si>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</si>
  <si>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</si>
  <si>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</si>
  <si>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</si>
  <si>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</si>
  <si>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</si>
  <si>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</si>
  <si>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</si>
  <si>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</si>
  <si>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</si>
  <si>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</si>
  <si>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</si>
  <si>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</si>
  <si>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</si>
  <si>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</si>
  <si>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</si>
  <si>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</si>
  <si>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</si>
  <si>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</si>
  <si>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</si>
  <si>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</si>
  <si>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</si>
  <si>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</si>
  <si>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</si>
  <si>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</si>
  <si>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</si>
  <si>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</si>
  <si>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</si>
  <si>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</si>
  <si>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</si>
  <si>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</si>
  <si>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</si>
  <si>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</si>
  <si>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</si>
  <si>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</si>
  <si>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</si>
  <si>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</si>
  <si>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</si>
  <si>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</si>
  <si>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</si>
  <si>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</si>
  <si>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</si>
  <si>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</si>
  <si>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</si>
  <si>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</si>
  <si>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</si>
  <si>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</si>
  <si>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</si>
  <si>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</si>
  <si>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</si>
  <si>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</si>
  <si>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</si>
  <si>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</si>
  <si>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</si>
  <si>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</si>
  <si>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</si>
  <si>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</si>
  <si>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</si>
  <si>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</si>
  <si>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</si>
  <si>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</si>
  <si>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</si>
  <si>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</si>
  <si>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</si>
  <si>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</si>
  <si>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</si>
  <si>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</si>
  <si>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</si>
  <si>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</si>
  <si>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</si>
  <si>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</si>
  <si>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</si>
  <si>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</si>
  <si>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</si>
  <si>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</si>
  <si>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</si>
  <si>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</si>
  <si>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</si>
  <si>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</si>
  <si>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</si>
  <si>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</si>
  <si>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</si>
  <si>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</si>
  <si>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</si>
  <si>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</si>
  <si>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</si>
  <si>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</si>
  <si>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</si>
  <si>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</si>
  <si>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</si>
  <si>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</si>
  <si>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</si>
  <si>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</si>
  <si>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</si>
  <si>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</si>
  <si>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</si>
  <si>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</si>
  <si>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</si>
  <si>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</si>
  <si>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</si>
  <si>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</si>
  <si>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</si>
  <si>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</si>
  <si>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</si>
  <si>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</si>
  <si>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</si>
  <si>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</si>
  <si>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</si>
  <si>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</si>
  <si>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</si>
  <si>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</si>
  <si>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</si>
  <si>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</si>
  <si>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</si>
  <si>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</si>
  <si>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</si>
  <si>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</si>
  <si>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</si>
  <si>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</si>
  <si>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</si>
  <si>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</si>
  <si>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</si>
  <si>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</si>
  <si>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</si>
  <si>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</si>
  <si>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</si>
  <si>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</si>
  <si>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</si>
  <si>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</si>
  <si>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</si>
  <si>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</si>
  <si>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</si>
  <si>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</si>
  <si>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</si>
  <si>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</si>
  <si>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</si>
  <si>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</si>
  <si>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</si>
  <si>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</si>
  <si>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</si>
  <si>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</si>
  <si>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</si>
  <si>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</si>
  <si>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</si>
  <si>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</si>
  <si>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</si>
  <si>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</si>
  <si>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</si>
  <si>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</si>
  <si>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</si>
  <si>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</si>
  <si>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</si>
  <si>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</si>
  <si>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</si>
  <si>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</si>
  <si>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</si>
  <si>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</si>
  <si>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</si>
  <si>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</si>
  <si>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</si>
  <si>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</si>
  <si>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</si>
  <si>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</si>
  <si>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</si>
  <si>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</si>
  <si>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</si>
  <si>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</si>
  <si>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</si>
  <si>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</si>
  <si>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</si>
  <si>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</si>
  <si>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</si>
  <si>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</si>
  <si>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</si>
  <si>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</si>
  <si>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</si>
  <si>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</si>
  <si>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</si>
  <si>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</si>
  <si>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</si>
  <si>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</si>
  <si>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</si>
  <si>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</si>
  <si>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</si>
  <si>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</si>
  <si>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</si>
  <si>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</si>
  <si>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</si>
  <si>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</si>
  <si>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</si>
  <si>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</si>
  <si>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</si>
  <si>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</si>
  <si>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</si>
  <si>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</si>
  <si>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</si>
  <si>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</si>
  <si>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</si>
  <si>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</si>
  <si>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</si>
  <si>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</si>
  <si>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</si>
  <si>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</si>
  <si>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</si>
  <si>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</si>
  <si>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</si>
  <si>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</si>
  <si>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</si>
  <si>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</si>
  <si>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</si>
  <si>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</si>
  <si>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</si>
  <si>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</si>
  <si>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</si>
  <si>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</si>
  <si>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</si>
  <si>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</si>
  <si>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</si>
  <si>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</si>
  <si>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</si>
  <si>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</si>
  <si>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</si>
  <si>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</si>
  <si>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</si>
  <si>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</si>
  <si>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</si>
  <si>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</si>
  <si>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</si>
  <si>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</si>
  <si>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</si>
  <si>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</si>
  <si>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</si>
  <si>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</si>
  <si>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</si>
  <si>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</si>
  <si>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</si>
  <si>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</si>
  <si>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</si>
  <si>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</si>
  <si>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</si>
  <si>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</si>
  <si>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</si>
  <si>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</si>
  <si>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</si>
  <si>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</si>
  <si>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</si>
  <si>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</si>
  <si>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</si>
  <si>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</si>
  <si>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</si>
  <si>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</si>
  <si>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</si>
  <si>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</si>
  <si>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</si>
  <si>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</si>
  <si>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</si>
  <si>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</si>
  <si>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</si>
  <si>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</si>
  <si>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</si>
  <si>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</si>
  <si>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</si>
  <si>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</si>
  <si>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</si>
  <si>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</si>
  <si>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</si>
  <si>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</si>
  <si>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</si>
  <si>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</si>
  <si>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</si>
  <si>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</si>
  <si>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</si>
  <si>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</si>
  <si>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</si>
  <si>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</si>
  <si>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</si>
  <si>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</si>
  <si>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</si>
  <si>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</si>
  <si>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</si>
  <si>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</si>
  <si>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</si>
  <si>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</si>
  <si>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</si>
  <si>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</si>
  <si>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</si>
  <si>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</si>
  <si>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</si>
  <si>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</si>
  <si>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</si>
  <si>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</si>
  <si>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</si>
  <si>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</si>
  <si>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</si>
  <si>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</si>
  <si>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</si>
  <si>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</si>
  <si>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</si>
  <si>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</si>
  <si>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</si>
  <si>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</si>
  <si>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</si>
  <si>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</si>
  <si>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</si>
  <si>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</si>
  <si>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</si>
  <si>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</si>
  <si>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</si>
  <si>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</si>
  <si>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</si>
  <si>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</si>
  <si>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</si>
  <si>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</si>
  <si>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</si>
  <si>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</si>
  <si>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</si>
  <si>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</si>
  <si>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</si>
  <si>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</si>
  <si>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</si>
  <si>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</si>
  <si>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</si>
  <si>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</si>
  <si>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</si>
  <si>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</si>
  <si>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</si>
  <si>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</si>
  <si>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</si>
  <si>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</si>
  <si>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</si>
  <si>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</si>
  <si>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</si>
  <si>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</si>
  <si>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</si>
  <si>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</si>
  <si>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</si>
  <si>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</si>
  <si>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</si>
  <si>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</si>
  <si>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</si>
  <si>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</si>
  <si>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</si>
  <si>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</si>
  <si>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</si>
  <si>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</si>
  <si>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</si>
  <si>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</si>
  <si>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</si>
  <si>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</si>
  <si>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</si>
  <si>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</si>
  <si>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</si>
  <si>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</si>
  <si>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</si>
  <si>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</si>
  <si>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</si>
  <si>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</si>
  <si>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</si>
  <si>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</si>
  <si>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</si>
  <si>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</si>
  <si>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</si>
  <si>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</si>
  <si>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</si>
  <si>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</si>
  <si>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</si>
  <si>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</si>
  <si>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</si>
  <si>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</si>
  <si>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</si>
  <si>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</si>
  <si>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</si>
  <si>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</si>
  <si>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</si>
  <si>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</si>
  <si>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</si>
  <si>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</si>
  <si>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</si>
  <si>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</si>
  <si>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</si>
  <si>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</si>
  <si>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</si>
  <si>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</si>
  <si>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</si>
  <si>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</si>
  <si>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</si>
  <si>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</si>
  <si>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</si>
  <si>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</si>
  <si>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</si>
  <si>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</si>
  <si>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</si>
  <si>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</si>
  <si>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</si>
  <si>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</si>
  <si>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</si>
  <si>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</si>
  <si>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</si>
  <si>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</si>
  <si>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</si>
  <si>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</si>
  <si>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</si>
  <si>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</si>
  <si>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</si>
  <si>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</si>
  <si>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</si>
  <si>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</si>
  <si>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</si>
  <si>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</si>
  <si>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</si>
  <si>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</si>
  <si>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</si>
  <si>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</si>
  <si>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</si>
  <si>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</si>
  <si>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</si>
  <si>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</si>
  <si>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</si>
  <si>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</si>
  <si>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</si>
  <si>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</si>
  <si>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</si>
  <si>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</si>
  <si>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</si>
  <si>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</si>
  <si>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</si>
  <si>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</si>
  <si>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</si>
  <si>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</si>
  <si>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</si>
  <si>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</si>
  <si>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</si>
  <si>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</si>
  <si>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</si>
  <si>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</si>
  <si>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</si>
  <si>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</si>
  <si>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</si>
  <si>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</si>
  <si>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</si>
  <si>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</si>
  <si>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</si>
  <si>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</si>
  <si>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</si>
  <si>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</si>
  <si>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</si>
  <si>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</si>
  <si>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</si>
  <si>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</si>
  <si>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</si>
  <si>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</si>
  <si>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</si>
  <si>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</si>
  <si>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</si>
  <si>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</si>
  <si>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</si>
  <si>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</si>
  <si>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</si>
  <si>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</si>
  <si>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</si>
  <si>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</si>
  <si>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</si>
  <si>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</si>
  <si>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</si>
  <si>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</si>
  <si>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</si>
  <si>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</si>
  <si>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</si>
  <si>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</si>
  <si>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</si>
  <si>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</si>
  <si>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</si>
  <si>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</si>
  <si>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</si>
  <si>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</si>
  <si>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</si>
  <si>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</si>
  <si>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</si>
  <si>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</si>
  <si>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</si>
  <si>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</si>
  <si>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</si>
  <si>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</si>
  <si>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</si>
  <si>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</si>
  <si>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</si>
  <si>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</si>
  <si>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</si>
  <si>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</si>
  <si>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</si>
  <si>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</si>
  <si>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</si>
  <si>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</si>
  <si>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</si>
  <si>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</si>
  <si>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</si>
  <si>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</si>
  <si>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</si>
  <si>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</si>
  <si>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</si>
  <si>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</si>
  <si>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</si>
  <si>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</si>
  <si>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</si>
  <si>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</si>
  <si>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</si>
  <si>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</si>
  <si>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</si>
  <si>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</si>
  <si>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</si>
  <si>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</si>
  <si>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</si>
  <si>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</si>
  <si>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</si>
  <si>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</si>
  <si>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</si>
  <si>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</si>
  <si>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</si>
  <si>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</si>
  <si>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</si>
  <si>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</si>
  <si>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</si>
  <si>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</si>
  <si>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</si>
  <si>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</si>
  <si>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</si>
  <si>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</si>
  <si>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</si>
  <si>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</si>
  <si>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</si>
  <si>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</si>
  <si>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</si>
  <si>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</si>
  <si>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</si>
  <si>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</si>
  <si>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</si>
  <si>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</si>
  <si>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</si>
  <si>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</si>
  <si>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</si>
  <si>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</si>
  <si>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</si>
  <si>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</si>
  <si>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</si>
  <si>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</si>
  <si>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</si>
  <si>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</si>
  <si>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</si>
  <si>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</si>
  <si>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</si>
  <si>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</si>
  <si>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</si>
  <si>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</si>
  <si>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</si>
  <si>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</si>
  <si>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</si>
  <si>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</si>
  <si>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</si>
  <si>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</si>
  <si>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</si>
  <si>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</si>
  <si>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</si>
  <si>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</si>
  <si>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</si>
  <si>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</si>
  <si>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</si>
  <si>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</si>
  <si>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</si>
  <si>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</si>
  <si>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</si>
  <si>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</si>
  <si>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</si>
  <si>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</si>
  <si>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</si>
  <si>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</si>
  <si>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</si>
  <si>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</si>
  <si>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</si>
  <si>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</si>
  <si>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</si>
  <si>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</si>
  <si>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</si>
  <si>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</si>
  <si>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</si>
  <si>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</si>
  <si>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</si>
  <si>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</si>
  <si>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</si>
  <si>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</si>
  <si>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</si>
  <si>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</si>
  <si>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</si>
  <si>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</si>
  <si>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</si>
  <si>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</si>
  <si>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</si>
  <si>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</si>
  <si>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</si>
  <si>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</si>
  <si>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</si>
  <si>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</si>
  <si>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</si>
  <si>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</si>
  <si>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</si>
  <si>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</si>
  <si>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</si>
  <si>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</si>
  <si>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</si>
  <si>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</si>
  <si>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</si>
  <si>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</si>
  <si>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</si>
  <si>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</si>
  <si>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</si>
  <si>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</si>
  <si>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</si>
  <si>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</si>
  <si>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</si>
  <si>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team at site TS</t>
  </si>
  <si>
    <t>NO PCM</t>
  </si>
  <si>
    <t xml:space="preserve">60 min </t>
  </si>
  <si>
    <t xml:space="preserve"> PCM-20251009-00001731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</si>
  <si>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</si>
  <si>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</si>
  <si>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</si>
  <si>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</si>
  <si>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PCM-20251009-00001781</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</si>
  <si>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</si>
  <si>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</si>
  <si>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</si>
  <si>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</si>
  <si>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</si>
  <si>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</si>
  <si>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</si>
  <si>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</si>
  <si>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TT-20251009-01473 // NA</t>
  </si>
  <si>
    <t xml:space="preserve">At site TS </t>
  </si>
  <si>
    <t>PCM-20251009-00001798</t>
  </si>
  <si>
    <t xml:space="preserve">30 MINS </t>
  </si>
  <si>
    <t>PCM-20251009-00001785</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</si>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</sst>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276.79157974536793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3.2933912036241964E-2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45939.740005671294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45939.740005671294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45939.740005671294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45939.740005671294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45939.740005671294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45939.740005671294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45939.740005671294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45939.740005671294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45939.740005671294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45939.740005671294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45939.740005671294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45939.740005671294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45939.740005671294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45939.740005671294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45939.740005671294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45939.740005671294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45939.740005671294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45939.740005671294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45939.740005671294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45939.740005671294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45939.740005671294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45939.740005671294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45939.740005671294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45939.740005671294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45939.740005671294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45939.740005671294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45939.740005671294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45939.740005671294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45939.740005671294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45939.740005671294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45939.740005671294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45939.740005671294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45939.740005671294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45939.740005671294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45939.740005671294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45939.740005671294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45939.740005671294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45939.740005671294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45939.740005671294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45939.740005671294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45939.740005671294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45939.740005671294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45939.740005671294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45939.740005671294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45939.740005671294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45939.740005671294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45939.740005671294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45939.740005671294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45939.740005671294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45939.740005671294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45939.740005671294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45939.740005671294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45939.740005671294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45939.740005671294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45939.740005671294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45939.740005671294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45939.740005671294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45939.740005671294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45939.740005671294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45939.740005671294</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45939.740005671294</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133.01292233796266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114.74016770833259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8.2887615739309695E-2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25613</v>
      </c>
      <c r="E7" s="120" t="s">
        <v>38964</v>
      </c>
      <c r="F7" s="121">
        <v>45939.713171296295</v>
      </c>
      <c r="G7" s="122">
        <f ca="1">IFERROR(NOW()-F7,"-")</f>
        <v>2.6834374999452848E-2</v>
      </c>
      <c r="H7" s="121">
        <v>45939.707615740743</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45939.740005671294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45939.740005671294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45939.740005671294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45939.740005671294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45939.740005671294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45939.740005671294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45939.740005671294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45939.740005671294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45939.740005671294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45939.740005671294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45939.740005671294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45939.740005671294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45939.740005671294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45939.740005671294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45939.740005671294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45939.740005671294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45939.740005671294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45939.740005671294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45939.740005671294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45939.740005671294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45939.740005671294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45939.740005671294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45939.740005671294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45939.740005671294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45939.740005671294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45939.740005671294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45939.740005671294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45939.740005671294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45939.740005671294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45939.740005671294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45939.740005671294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45939.740005671294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45939.740005671294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45939.740005671294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45939.740005671294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45939.740005671294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45939.740005671294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45939.740005671294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45939.740005671294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45939.740005671294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45939.740005671294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45939.740005671294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45939.740005671294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45939.740005671294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45939.740005671294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45939.740005671294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45939.740005671294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45939.740005671294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45939.740005671294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45939.740005671294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45939.740005671294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45939.740005671294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45939.740005671294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45939.740005671294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45939.740005671294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45939.740005671294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45939.740005671294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45939.740005671294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45939.740005671294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45939.740005671294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45939.740005671294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45939.740005671294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45939.740005671294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45939.740005671294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45939.740005671294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45939.740005671294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45939.740005671294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45939.740005671294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45939.740005671294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45939.740005671294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45939.740005671294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45939.740005671294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45939.740005671294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45939.740005671294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45939.740005671294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45939.740005671294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45939.740005671294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45939.740005671294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45939.740005671294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45939.740005671294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45939.740005671294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45939.740005671294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45939.740005671294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45939.740005671294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45939.740005671294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45939.740005671294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45939.740005671294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45939.740005671294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45939.740005671294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45939.740005671294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45939.740005671294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45939.740005671294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45939.740005671294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45939.740005671294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45939.740005671294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45939.740005671294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45939.740005671294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45939.740005671294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45939.740005671294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45939.740005671294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45939.740005671294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45939.740005671294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45939.740005671294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45939.740005671294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45939.740005671294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45939.740005671294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45939.740005671294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45939.740005671294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45939.740005671294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45939.740005671294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45939.740005671294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45939.740005671294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45939.740005671294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45939.740005671294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45939.740005671294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45939.740005671294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45939.740005671294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45939.740005671294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45939.740005671294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45939.740005671294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45939.740005671294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45939.740005671294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45939.740005671294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45939.740005671294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45939.740005671294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45939.740005671294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45939.740005671294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45939.740005671294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45939.740005671294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45939.740005671294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45939.740005671294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45939.740005671294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45939.740005671294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45939.740005671294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45939.740005671294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45939.740005671294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45939.740005671294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45939.740005671294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45939.740005671294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45939.740005671294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45939.740005671294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45939.740005671294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45939.740005671294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45939.740005671294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45939.740005671294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45939.740005671294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45939.740005671294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45939.740005671294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45939.740005671294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45939.740005671294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45939.740005671294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45939.740005671294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45939.740005671294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45939.740005671294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45939.740005671294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45939.740005671294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45939.740005671294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45939.740005671294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45939.740005671294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45939.740005671294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45939.740005671294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45939.740005671294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45939.740005671294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45939.740005671294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45939.740005671294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45939.740005671294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45939.740005671294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45939.740005671294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45939.740005671294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45939.740005671294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45939.740005671294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45939.740005671294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45939.740005671294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45939.740005671294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45939.740005671294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45939.740005671294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45939.740005671294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45939.740005671294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45939.740005671294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45939.740005671294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45939.740005671294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45939.740005671294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45939.740005671294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45939.740005671294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45939.740005671294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45939.740005671294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45939.740005671294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45939.740005671294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45939.740005671294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45939.740005671294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45939.740005671294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45939.740005671294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45939.740005671294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45939.740005671294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45939.740005671294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45939.740005671294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45939.740005671294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45939.740005671294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45939.740005671294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45939.740005671294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45939.740005671294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45939.740005671294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45939.740005671294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45939.740005671294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45939.740005671294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45939.740005671294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45939.740005671294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45939.740005671294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45939.740005671294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45939.740005671294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45939.740005671294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45939.740005671294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45939.740005671294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45939.740005671294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45939.740005671294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45939.740005671294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45939.740005671294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45939.740005671294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45939.740005671294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45939.740005671294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45939.740005671294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45939.740005671294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45939.740005671294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45939.740005671294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45939.740005671294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45939.740005671294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45939.740005671294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45939.740005671294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45939.740005671294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45939.740005671294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45939.740005671294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45939.740005671294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45939.740005671294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45939.740005671294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45939.740005671294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45939.740005671294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45939.740005671294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45939.740005671294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45939.740005671294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45939.740005671294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45939.740005671294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45939.740005671294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45939.740005671294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45939.740005671294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45939.740005671294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45939.740005671294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45939.740005671294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45939.740005671294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45939.740005671294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45939.740005671294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45939.740005671294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45939.740005671294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45939.740005671294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45939.740005671294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45939.740005671294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45939.740005671294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45939.740005671294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45939.740005671294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45939.740005671294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45939.740005671294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45939.740005671294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45939.740005671294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45939.740005671294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45939.740005671294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45939.740005671294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45939.740005671294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45939.740005671294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45939.740005671294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45939.740005671294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45939.740005671294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45939.740005671294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45939.740005671294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45939.740005671294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45939.740005671294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45939.740005671294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45939.740005671294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45939.740005671294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45939.740005671294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45939.740005671294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45939.740005671294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45939.740005671294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45939.740005671294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45939.740005671294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45939.740005671294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45939.740005671294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45939.740005671294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45939.740005671294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45939.740005671294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45939.740005671294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45939.740005671294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45939.740005671294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45939.740005671294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45939.740005671294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45939.740005671294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45939.740005671294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45939.740005671294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45939.740005671294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45939.740005671294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45939.740005671294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45939.740005671294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45939.740005671294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45939.740005671294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45939.740005671294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45939.740005671294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45939.740005671294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45939.740005671294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45939.740005671294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45939.740005671294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45939.740005671294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45939.740005671294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45939.740005671294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45939.740005671294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45939.740005671294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45939.740005671294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45939.740005671294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45939.740005671294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45939.740005671294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45939.740005671294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45939.740005671294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45939.740005671294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45939.740005671294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45939.740005671294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45939.740005671294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45939.740005671294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45939.740005671294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45939.740005671294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45939.740005671294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45939.740005671294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45939.740005671294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45939.740005671294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45939.740005671294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45939.740005671294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45939.740005671294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45939.740005671294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45939.740005671294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45939.740005671294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45939.740005671294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45939.740005671294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45939.740005671294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45939.740005671294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45939.740005671294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45939.740005671294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45939.740005671294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45939.740005671294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45939.740005671294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45939.740005671294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45939.740005671294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45939.740005671294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45939.740005671294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45939.740005671294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45939.740005671294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45939.740005671294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45939.740005671294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45939.740005671294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45939.740005671294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45939.740005671294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45939.740005671294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45939.740005671294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45939.740005671294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45939.740005671294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45939.740005671294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45939.740005671294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45939.740005671294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45939.740005671294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45939.740005671294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45939.740005671294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45939.740005671294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45939.740005671294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45939.740005671294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45939.740005671294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45939.740005671294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45939.740005671294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45939.740005671294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45939.740005671294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45939.740005671294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45939.740005671294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45939.740005671294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45939.740005671294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45939.740005671294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45939.740005671294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45939.740005671294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45939.740005671294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45939.740005671294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45939.740005671294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45939.740005671294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45939.740005671294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45939.740005671294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45939.740005671294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45939.740005671294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45939.740005671294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45939.740005671294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45939.740005671294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45939.740005671294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45939.740005671294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45939.740005671294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45939.740005671294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45939.740005671294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45939.740005671294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45939.740005671294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45939.740005671294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45939.740005671294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45939.740005671294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45939.740005671294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45939.740005671294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45939.740005671294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45939.740005671294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45939.740005671294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45939.740005671294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45939.740005671294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45939.740005671294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45939.740005671294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45939.740005671294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45939.740005671294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45939.740005671294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45939.740005671294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45939.740005671294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45939.740005671294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45939.740005671294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45939.740005671294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45939.740005671294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45939.740005671294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45939.740005671294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45939.740005671294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45939.740005671294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45939.740005671294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45939.740005671294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45939.740005671294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45939.740005671294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45939.740005671294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45939.740005671294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45939.740005671294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45939.740005671294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45939.740005671294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45939.740005671294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45939.740005671294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45939.740005671294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45939.740005671294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45939.740005671294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45939.740005671294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45939.740005671294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45939.740005671294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45939.740005671294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45939.740005671294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45939.740005671294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45939.740005671294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45939.740005671294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45939.740005671294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45939.740005671294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45939.740005671294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45939.740005671294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45939.740005671294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45939.740005671294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45939.740005671294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45939.740005671294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45939.740005671294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45939.740005671294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45939.740005671294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45939.740005671294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45939.740005671294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45939.740005671294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45939.740005671294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45939.740005671294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45939.740005671294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45939.740005671294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45939.740005671294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45939.740005671294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45939.740005671294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45939.740005671294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45939.740005671294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45939.740005671294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45939.740005671294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45939.740005671294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45939.740005671294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45939.740005671294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45939.740005671294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45939.740005671294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45939.740005671294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45939.740005671294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45939.740005671294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45939.740005671294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45939.740005671294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45939.740005671294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45939.740005671294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45939.740005671294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45939.740005671294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45939.740005671294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45939.740005671294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45939.740005671294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45939.740005671294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45939.740005671294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45939.740005671294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45939.740005671294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45939.740005671294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45939.740005671294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45939.740005671294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45939.740005671294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45939.740005671294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45939.740005671294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45939.740005671294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45939.740005671294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45939.740005671294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45939.740005671294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45939.740005671294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45939.740005671294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45939.740005671294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45939.740005671294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45939.740005671294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45939.740005671294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45939.740005671294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45939.740005671294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45939.740005671294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45939.740005671294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45939.740005671294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45939.740005671294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45939.740005671294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45939.740005671294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45939.740005671294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45939.740005671294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45939.740005671294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45939.740005671294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45939.740005671294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45939.740005671294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45939.740005671294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45939.740005671294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45939.740005671294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45939.740005671294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45939.740005671294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45939.740005671294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45939.740005671294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45939.740005671294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45939.740005671294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45939.740005671294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45939.740005671294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45939.740005671294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45939.740005671294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45939.740005671294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45939.740005671294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45939.740005671294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45939.740005671294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45939.740005671294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45939.740005671294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45939.740005671294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45939.740005671294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45939.740005671294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45939.740005671294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45939.740005671294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45939.740005671294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45939.740005671294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45939.740005671294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45939.740005671294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45939.740005671294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45939.740005671294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45939.740005671294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45939.740005671294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45939.740005671294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45939.740005671294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45939.740005671294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45939.740005671294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45939.740005671294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45939.740005671294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45939.740005671294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45939.740005671294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45939.740005671294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45939.740005671294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45939.740005671294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45939.740005671294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45939.740005671294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45939.740005671294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45939.740005671294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45939.740005671294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45939.740005671294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45939.740005671294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45939.740005671294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45939.740005671294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45939.740005671294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45939.740005671294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45939.740005671294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45939.740005671294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45939.740005671294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45939.740005671294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45939.740005671294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45939.740005671294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45939.740005671294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45939.740005671294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45939.740005671294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45939.740005671294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45939.740005671294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45939.740005671294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45939.740005671294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45939.740005671294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45939.740005671294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45939.740005671294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45939.740005671294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45939.740005671294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45939.740005671294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45939.740005671294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45939.740005671294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45939.740005671294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45939.740005671294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45939.740005671294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45939.740005671294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45939.740005671294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45939.740005671294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45939.740005671294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45939.740005671294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45939.740005671294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45939.740005671294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45939.740005671294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45939.740005671294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45939.740005671294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45939.740005671294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45939.740005671294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45939.740005671294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45939.740005671294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45939.740005671294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45939.740005671294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45939.740005671294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45939.740005671294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45939.740005671294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45939.740005671294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45939.740005671294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45939.740005671294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45939.740005671294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45939.740005671294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45939.740005671294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45939.740005671294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45939.740005671294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45939.740005671294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45939.740005671294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45939.740005671294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45939.740005671294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45939.740005671294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45939.740005671294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45939.740005671294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45939.740005671294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45939.740005671294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45939.740005671294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45939.740005671294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45939.740005671294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45939.740005671294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45939.740005671294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45939.740005671294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45939.740005671294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45939.740005671294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45939.740005671294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45939.740005671294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45939.740005671294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45939.740005671294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45939.740005671294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45939.740005671294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45939.740005671294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45939.740005671294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45939.740005671294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45939.740005671294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45939.740005671294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45939.740005671294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45939.740005671294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45939.740005671294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45939.740005671294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45939.740005671294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45939.740005671294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45939.740005671294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45939.740005671294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45939.740005671294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45939.740005671294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45939.740005671294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45939.740005671294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45939.740005671294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45939.740005671294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45939.740005671294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45939.740005671294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45939.740005671294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45939.740005671294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45939.740005671294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45939.740005671294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45939.740005671294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45939.740005671294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45939.740005671294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45939.740005671294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45939.740005671294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45939.740005671294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45939.740005671294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45939.740005671294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45939.740005671294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45939.740005671294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45939.740005671294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45939.740005671294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45939.740005671294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45939.740005671294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45939.740005671294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45939.740005671294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45939.740005671294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45939.740005671294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45939.740005671294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45939.740005671294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45939.740005671294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45939.740005671294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45939.740005671294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45939.740005671294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45939.740005671294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45939.740005671294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45939.740005671294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45939.740005671294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45939.740005671294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45939.740005671294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45939.740005671294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45939.740005671294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45939.740005671294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45939.740005671294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45939.740005671294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45939.740005671294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45939.740005671294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45939.740005671294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45939.740005671294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45939.740005671294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45939.740005671294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45939.740005671294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45939.740005671294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45939.740005671294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45939.740005671294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45939.740005671294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45939.740005671294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45939.740005671294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45939.740005671294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45939.740005671294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45939.740005671294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45939.740005671294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45939.740005671294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45939.740005671294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45939.740005671294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45939.740005671294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45939.740005671294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45939.740005671294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45939.740005671294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45939.740005671294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45939.740005671294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45939.740005671294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45939.740005671294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45939.740005671294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45939.740005671294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45939.740005671294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45939.740005671294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45939.740005671294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45939.740005671294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45939.740005671294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45939.740005671294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45939.740005671294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45939.740005671294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45939.740005671294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45939.740005671294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45939.740005671294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45939.740005671294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45939.740005671294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45939.740005671294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45939.740005671294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45939.740005671294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45939.740005671294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45939.740005671294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45939.740005671294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45939.740005671294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45939.740005671294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45939.740005671294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45939.740005671294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45939.740005671294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45939.740005671294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45939.740005671294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45939.740005671294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45939.740005671294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45939.740005671294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45939.740005671294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45939.740005671294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45939.740005671294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45939.740005671294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45939.740005671294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45939.740005671294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45939.740005671294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45939.740005671294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45939.740005671294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45939.740005671294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45939.740005671294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45939.740005671294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45939.740005671294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45939.740005671294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45939.740005671294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45939.740005671294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45939.740005671294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45939.740005671294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45939.740005671294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45939.740005671294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45939.740005671294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45939.740005671294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45939.740005671294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45939.740005671294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45939.740005671294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45939.740005671294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45939.740005671294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45939.740005671294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45939.740005671294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45939.740005671294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45939.740005671294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45939.740005671294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45939.740005671294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45939.740005671294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45939.740005671294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45939.740005671294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45939.740005671294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45939.740005671294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45939.740005671294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45939.740005671294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45939.740005671294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45939.740005671294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45939.740005671294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45939.740005671294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45939.740005671294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45939.740005671294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45939.740005671294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45939.740005671294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45939.740005671294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45939.740005671294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45939.740005671294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45939.740005671294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45939.740005671294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45939.740005671294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45939.740005671294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45939.740005671294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45939.740005671294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45939.740005671294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45939.740005671294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45939.740005671294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45939.740005671294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45939.740005671294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45939.740005671294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45939.740005671294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45939.740005671294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45939.740005671294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45939.740005671294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45939.740005671294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45939.740005671294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45939.740005671294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45939.740005671294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45939.740005671294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45939.740005671294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45939.740005671294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45939.740005671294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45939.740005671294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45939.740005671294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45939.740005671294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45939.740005671294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45939.740005671294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45939.740005671294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45939.740005671294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45939.740005671294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45939.740005671294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45939.740005671294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45939.740005671294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45939.740005671294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45939.740005671294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45939.740005671294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45939.740005671294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45939.740005671294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45939.740005671294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45939.740005671294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45939.740005671294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45939.740005671294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45939.740005671294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45939.740005671294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45939.740005671294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45939.740005671294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45939.740005671294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45939.740005671294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45939.740005671294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45939.740005671294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45939.740005671294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45939.740005671294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45939.740005671294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45939.740005671294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45939.740005671294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45939.740005671294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45939.740005671294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45939.740005671294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45939.740005671294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45939.740005671294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45939.740005671294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45939.740005671294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45939.740005671294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45939.740005671294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45939.740005671294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45939.740005671294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45939.740005671294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45939.740005671294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45939.740005671294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45939.740005671294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45939.740005671294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45939.740005671294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45939.740005671294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45939.740005671294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45939.740005671294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45939.740005671294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45939.740005671294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45939.740005671294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45939.740005671294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45939.740005671294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45939.740005671294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45939.740005671294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45939.740005671294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45939.740005671294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45939.740005671294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45939.740005671294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45939.740005671294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45939.740005671294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45939.740005671294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45939.740005671294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45939.740005671294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45939.740005671294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45939.740005671294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45939.740005671294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45939.740005671294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45939.740005671294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45939.740005671294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45939.740005671294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45939.740005671294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45939.740005671294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45939.740005671294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45939.740005671294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45939.740005671294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45939.740005671294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45939.740005671294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45939.740005671294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45939.740005671294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45939.740005671294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45939.740005671294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45939.740005671294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45939.740005671294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45939.740005671294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45939.740005671294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45939.740005671294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45939.740005671294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45939.740005671294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45939.740005671294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45939.740005671294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45939.740005671294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45939.740005671294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45939.740005671294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45939.740005671294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45939.740005671294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45939.740005671294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45939.740005671294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45939.740005671294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45939.740005671294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45939.740005671294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45939.740005671294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45939.740005671294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45939.740005671294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45939.740005671294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45939.740005671294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45939.740005671294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45939.740005671294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45939.740005671294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45939.740005671294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45939.740005671294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45939.740005671294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45939.740005671294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45939.740005671294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45939.740005671294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45939.740005671294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45939.740005671294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45939.740005671294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45939.740005671294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45939.740005671294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45939.740005671294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45939.740005671294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45939.740005671294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45939.740005671294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45939.740005671294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45939.740005671294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45939.740005671294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45939.740005671294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45939.740005671294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45939.740005671294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45939.740005671294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45939.740005671294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45939.740005671294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45939.740005671294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45939.740005671294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45939.740005671294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45939.740005671294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45939.740005671294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45939.740005671294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45939.740005671294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45939.740005671294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45939.740005671294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45939.740005671294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45939.740005671294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45939.740005671294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45939.740005671294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45939.740005671294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45939.740005671294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45939.740005671294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45939.740005671294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45939.740005671294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45939.740005671294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45939.740005671294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45939.740005671294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45939.740005671294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45939.740005671294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45939.740005671294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45939.740005671294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45939.740005671294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45939.740005671294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45939.740005671294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45939.740005671294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45939.740005671294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45939.740005671294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45939.740005671294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45939.740005671294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45939.740005671294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45939.740005671294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45939.740005671294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45939.740005671294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45939.740005671294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45939.740005671294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45939.740005671294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45939.740005671294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45939.740005671294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45939.740005671294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45939.740005671294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45939.740005671294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45939.740005671294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45939.740005671294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45939.740005671294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45939.740005671294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45939.740005671294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45939.740005671294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45939.740005671294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45939.740005671294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45939.740005671294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45939.740005671294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45939.740005671294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45939.740005671294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45939.740005671294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45939.740005671294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45939.740005671294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45939.740005671294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45939.740005671294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45939.740005671294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45939.740005671294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45939.740005671294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45939.740005671294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45939.740005671294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45939.740005671294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45939.740005671294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45939.740005671294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45939.740005671294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45939.740005671294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45939.740005671294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45939.740005671294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45939.740005671294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45939.740005671294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45939.740005671294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45939.740005671294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45939.740005671294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45939.740005671294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45939.740005671294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45939.740005671294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45939.740005671294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45939.740005671294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45939.740005671294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45939.740005671294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45939.740005671294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45939.740005671294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45939.740005671294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45939.740005671294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45939.740005671294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45939.740005671294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45939.740005671294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45939.740005671294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45939.740005671294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45939.740005671294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45939.740005671294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45939.740005671294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45939.740005671294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45939.740005671294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45939.740005671294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45939.740005671294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45939.740005671294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45939.740005671294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45939.740005671294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45939.740005671294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45939.740005671294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45939.740005671294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45939.740005671294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45939.740005671294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45939.740005671294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45939.740005671294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45939.740005671294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45939.740005671294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45939.740005671294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45939.740005671294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45939.740005671294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45939.740005671294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45939.740005671294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45939.740005671294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45939.740005671294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45939.740005671294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45939.740005671294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45939.740005671294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45939.740005671294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45939.740005671294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45939.740005671294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45939.740005671294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45939.740005671294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45939.740005671294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45939.740005671294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45939.740005671294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45939.740005671294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45939.740005671294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45939.740005671294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45939.740005671294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45939.740005671294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45939.740005671294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45939.740005671294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45939.740005671294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45939.740005671294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45939.740005671294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45939.740005671294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45939.740005671294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45939.740005671294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45939.740005671294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45939.740005671294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45939.740005671294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45939.740005671294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45939.740005671294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45939.740005671294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45939.740005671294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45939.740005671294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45939.740005671294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45939.740005671294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45939.740005671294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45939.740005671294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45939.740005671294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45939.740005671294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45939.740005671294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45939.740005671294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45939.740005671294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45939.740005671294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45939.740005671294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45939.740005671294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45939.740005671294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45939.740005671294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45939.740005671294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45939.740005671294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45939.740005671294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45939.740005671294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45939.740005671294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45939.740005671294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45939.740005671294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45939.740005671294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45939.740005671294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45939.740005671294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45939.740005671294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45939.740005671294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45939.740005671294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45939.740005671294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45939.740005671294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45939.740005671294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45939.740005671294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45939.740005671294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45939.740005671294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45939.740005671294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45939.740005671294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45939.740005671294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45939.740005671294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45939.740005671294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45939.740005671294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45939.740005671294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45939.740005671294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45939.740005671294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45939.740005671294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45939.740005671294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45939.740005671294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45939.740005671294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45939.740005671294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45939.740005671294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45939.740005671294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45939.740005671294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45939.740005671294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45939.740005671294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45939.740005671294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45939.740005671294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45939.740005671294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45939.740005671294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45939.740005671294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45939.740005671294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45939.740005671294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45939.740005671294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45939.740005671294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45939.740005671294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45939.740005671294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45939.740005671294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45939.740005671294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45939.740005671294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45939.740005671294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45939.740005671294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45939.740005671294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45939.740005671294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45939.740005671294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45939.740005671294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45939.740005671294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45939.740005671294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45939.740005671294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45939.740005671294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45939.740005671294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45939.740005671294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45939.740005671294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45939.740005671294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45939.740005671294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45939.740005671294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45939.740005671294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45939.740005671294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45939.740005671294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45939.740005671294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45939.740005671294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45939.740005671294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45939.740005671294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45939.740005671294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45939.740005671294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45939.740005671294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45939.740005671294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45939.740005671294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45939.740005671294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45939.740005671294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45939.740005671294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45939.740005671294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45939.740005671294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45939.740005671294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45939.740005671294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45939.740005671294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45939.740005671294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45939.740005671294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45939.740005671294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45939.740005671294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45939.740005671294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45939.740005671294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45939.740005671294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45939.740005671294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45939.740005671294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45939.740005671294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45939.740005671294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45939.740005671294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45939.740005671294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45939.740005671294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45939.740005671294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45939.740005671294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45939.740005671294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45939.740005671294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45939.740005671294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45939.740005671294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45939.740005671294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45939.740005671294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45939.740005671294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45939.740005671294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45939.740005671294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45939.740005671294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45939.740005671294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45939.740005671294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45939.740005671294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45939.740005671294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45939.740005671294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45939.740005671294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45939.740005671294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45939.740005671294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45939.740005671294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45939.740005671294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45939.740005671294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45939.740005671294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45939.740005671294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45939.740005671294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45939.740005671294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45939.740005671294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45939.740005671294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45939.740005671294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45939.740005671294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45939.740005671294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45939.740005671294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45939.740005671294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45939.740005671294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45939.740005671294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45939.740005671294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45939.740005671294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45939.740005671294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45939.740005671294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45939.740005671294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45939.740005671294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45939.740005671294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45939.740005671294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45939.740005671294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45939.740005671294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45939.740005671294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45939.740005671294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45939.740005671294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45939.740005671294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45939.740005671294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45939.740005671294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45939.740005671294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45939.740005671294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45939.740005671294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45939.740005671294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45939.740005671294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45939.740005671294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45939.740005671294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45939.740005671294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45939.740005671294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45939.740005671294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45939.740005671294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45939.740005671294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45939.740005671294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45939.740005671294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45939.740005671294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45939.740005671294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45939.740005671294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45939.740005671294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45939.740005671294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45939.740005671294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45939.740005671294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45939.740005671294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45939.740005671294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45939.740005671294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45939.740005671294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45939.740005671294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45939.740005671294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45939.740005671294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45939.740005671294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45939.740005671294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45939.740005671294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45939.740005671294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45939.740005671294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45939.740005671294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45939.740005671294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45939.740005671294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45939.740005671294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45939.740005671294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45939.740005671294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45939.740005671294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45939.740005671294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45939.740005671294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45939.740005671294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45939.740005671294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45939.740005671294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45939.740005671294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45939.740005671294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45939.740005671294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45939.740005671294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45939.740005671294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45939.740005671294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45939.740005671294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45939.740005671294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45939.740005671294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45939.740005671294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45939.740005671294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45939.740005671294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45939.740005671294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45939.740005671294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45939.740005671294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45939.740005671294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45939.740005671294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45939.740005671294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45939.740005671294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45939.740005671294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45939.740005671294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45939.740005671294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45939.740005671294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45939.740005671294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45939.740005671294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45939.740005671294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45939.740005671294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45939.740005671294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45939.740005671294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45939.740005671294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45939.740005671294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45939.740005671294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45939.740005671294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45939.740005671294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236.25928807869786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0.18276030092238216</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2</v>
      </c>
      <c r="D4" s="99" t="s">
        <v>35455</v>
      </c>
      <c r="E4" s="104" t="s">
        <v>39045</v>
      </c>
      <c r="F4" s="131">
        <v>45939.70584490741</v>
      </c>
      <c r="G4" s="132">
        <f ca="1">IFERROR(NOW()-F4,"")</f>
        <v>3.4160763883846812E-2</v>
      </c>
      <c r="H4" s="131">
        <v>45939.6562962963</v>
      </c>
      <c r="I4" s="127" t="str">
        <f>IFERROR(VLOOKUP(D4,DB!A:F,6,0),"")</f>
        <v>SCECO</v>
      </c>
      <c r="J4" s="127" t="str">
        <f>IFERROR(VLOOKUP(D4,DB!A:G,7,0),"")</f>
        <v>Dead+In progress</v>
      </c>
      <c r="K4" s="133" t="s">
        <v>39063</v>
      </c>
      <c r="L4" s="129" t="str">
        <f>IFERROR(VLOOKUP(D4,DB!A:I,9,0),"")</f>
        <v>Latis</v>
      </c>
    </row>
    <row r="5" spans="1:16" ht="15" customHeight="1">
      <c r="A5" s="127" t="s">
        <v>39064</v>
      </c>
      <c r="B5" s="127" t="str">
        <f>IFERROR(VLOOKUP(D5,DB!A:K,11,0),"")</f>
        <v>R4</v>
      </c>
      <c r="C5" s="128">
        <v>1</v>
      </c>
      <c r="D5" s="99" t="s">
        <v>25855</v>
      </c>
      <c r="E5" s="104" t="s">
        <v>38964</v>
      </c>
      <c r="F5" s="131"/>
      <c r="G5" s="132">
        <f ca="1">IFERROR(NOW()-F5,"")</f>
        <v>45939.740005671294</v>
      </c>
      <c r="H5" s="131">
        <v>45939.694895833331</v>
      </c>
      <c r="I5" s="127" t="str">
        <f>IFERROR(VLOOKUP(D5,DB!A:F,6,0),"")</f>
        <v>SCECO</v>
      </c>
      <c r="J5" s="127" t="str">
        <f>IFERROR(VLOOKUP(D5,DB!A:G,7,0),"")</f>
        <v>Dead</v>
      </c>
      <c r="K5" s="133" t="s">
        <v>39065</v>
      </c>
      <c r="L5" s="129" t="str">
        <f>IFERROR(VLOOKUP(D5,DB!A:I,9,0),"")</f>
        <v>Latis</v>
      </c>
    </row>
    <row r="6" spans="1:16" ht="15" customHeight="1">
      <c r="A6" s="127" t="s">
        <v>39066</v>
      </c>
      <c r="B6" s="127" t="str">
        <f>IFERROR(VLOOKUP(D6,DB!A:K,11,0),"")</f>
        <v>R4</v>
      </c>
      <c r="C6" s="128">
        <v>1</v>
      </c>
      <c r="D6" s="129" t="s">
        <v>24408</v>
      </c>
      <c r="E6" s="104" t="s">
        <v>38964</v>
      </c>
      <c r="F6" s="131">
        <v>45939.718958333331</v>
      </c>
      <c r="G6" s="132">
        <f ca="1">IFERROR(NOW()-F6,"")</f>
        <v>2.1047337962954771E-2</v>
      </c>
      <c r="H6" s="131">
        <v>45939.713009259256</v>
      </c>
      <c r="I6" s="127" t="str">
        <f>IFERROR(VLOOKUP(D6,DB!A:F,6,0),"")</f>
        <v>SCECO</v>
      </c>
      <c r="J6" s="127" t="str">
        <f>IFERROR(VLOOKUP(D6,DB!A:G,7,0),"")</f>
        <v>Dead</v>
      </c>
      <c r="K6" s="133" t="s">
        <v>39065</v>
      </c>
      <c r="L6" s="129" t="str">
        <f>IFERROR(VLOOKUP(D6,DB!A:I,9,0),"")</f>
        <v>Latis</v>
      </c>
    </row>
    <row r="7" spans="1:16" ht="15" customHeight="1">
      <c r="A7" s="127"/>
      <c r="B7" s="127" t="str">
        <f>IFERROR(VLOOKUP(D7,DB!A:K,11,0),"")</f>
        <v/>
      </c>
      <c r="C7" s="128"/>
      <c r="D7" s="129"/>
      <c r="E7" s="130"/>
      <c r="F7" s="131"/>
      <c r="G7" s="132">
        <f ca="1">IFERROR(NOW()-F7,"")</f>
        <v>45939.740005671294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45939.740005671294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45939.740005671294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45939.740005671294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45939.740005671294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45939.740005671294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45939.740005671294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45939.740005671294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45939.740005671294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45939.740005671294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45939.740005671294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45939.740005671294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45939.740005671294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45939.740005671294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45939.740005671294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45939.740005671294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45939.740005671294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45939.740005671294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45939.740005671294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45939.740005671294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45939.740005671294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45939.740005671294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45939.740005671294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45939.740005671294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45939.740005671294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45939.740005671294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45939.740005671294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45939.740005671294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45939.740005671294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45939.740005671294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45939.740005671294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45939.740005671294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45939.740005671294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45939.740005671294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45939.740005671294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45939.740005671294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45939.740005671294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45939.740005671294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45939.740005671294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45939.740005671294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45939.740005671294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45939.740005671294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45939.740005671294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45939.740005671294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45939.740005671294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45939.740005671294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45939.740005671294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45939.740005671294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45939.740005671294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45939.740005671294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45939.740005671294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45939.740005671294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45939.740005671294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45939.740005671294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45939.740005671294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45939.740005671294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45939.740005671294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45939.740005671294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45939.740005671294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45939.740005671294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45939.740005671294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45939.740005671294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45939.740005671294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45939.740005671294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45939.740005671294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45939.740005671294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45939.740005671294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45939.740005671294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45939.740005671294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45939.740005671294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45939.740005671294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45939.740005671294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45939.740005671294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45939.740005671294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45939.740005671294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45939.740005671294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45939.740005671294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45939.740005671294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45939.740005671294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45939.740005671294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45939.740005671294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45939.740005671294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45939.740005671294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45939.740005671294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45939.740005671294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45939.740005671294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45939.740005671294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45939.740005671294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45939.740005671294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45939.740005671294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45939.740005671294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45939.740005671294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45939.740005671294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45939.740005671294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45939.740005671294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45939.740005671294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45939.740005671294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45939.740005671294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45939.740005671294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45939.740005671294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45939.740005671294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45939.740005671294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45939.740005671294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45939.740005671294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45939.740005671294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45939.740005671294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45939.740005671294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45939.740005671294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45939.740005671294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45939.740005671294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45939.740005671294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45939.740005671294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45939.740005671294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45939.740005671294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45939.740005671294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45939.740005671294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45939.740005671294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45939.740005671294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45939.740005671294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45939.740005671294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45939.740005671294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45939.740005671294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45939.740005671294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45939.740005671294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45939.740005671294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45939.740005671294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45939.740005671294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45939.740005671294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45939.740005671294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45939.740005671294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45939.740005671294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45939.740005671294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45939.740005671294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45939.740005671294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45939.740005671294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45939.740005671294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45939.740005671294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45939.740005671294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45939.740005671294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45939.740005671294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45939.740005671294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45939.740005671294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45939.740005671294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45939.740005671294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45939.740005671294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45939.740005671294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45939.740005671294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45939.740005671294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45939.740005671294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45939.740005671294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45939.740005671294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45939.740005671294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45939.740005671294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45939.740005671294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45939.740005671294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45939.740005671294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45939.740005671294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45939.740005671294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45939.740005671294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45939.740005671294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45939.740005671294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45939.740005671294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45939.740005671294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45939.740005671294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45939.740005671294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45939.740005671294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45939.740005671294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45939.740005671294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45939.740005671294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45939.740005671294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45939.740005671294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45939.740005671294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45939.740005671294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45939.740005671294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45939.740005671294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45939.740005671294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45939.740005671294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45939.740005671294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45939.740005671294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45939.740005671294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45939.740005671294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45939.740005671294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45939.740005671294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45939.740005671294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45939.740005671294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45939.740005671294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45939.740005671294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45939.740005671294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45939.740005671294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45939.740005671294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45939.740005671294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45939.740005671294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45939.740005671294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45939.740005671294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45939.740005671294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45939.740005671294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45939.740005671294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45939.740005671294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45939.740005671294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45939.740005671294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45939.740005671294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45939.740005671294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45939.740005671294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45939.740005671294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45939.740005671294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45939.740005671294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45939.740005671294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45939.740005671294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45939.740005671294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45939.740005671294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45939.740005671294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45939.740005671294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45939.740005671294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45939.740005671294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45939.740005671294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45939.740005671294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45939.740005671294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45939.740005671294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45939.740005671294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45939.740005671294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45939.740005671294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45939.740005671294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45939.740005671294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45939.740005671294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45939.740005671294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45939.740005671294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45939.740005671294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45939.740005671294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45939.740005671294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45939.740005671294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45939.740005671294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45939.740005671294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45939.740005671294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45939.740005671294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45939.740005671294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45939.740005671294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45939.740005671294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45939.740005671294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45939.740005671294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45939.740005671294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45939.740005671294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45939.740005671294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45939.740005671294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45939.740005671294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45939.740005671294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45939.740005671294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45939.740005671294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45939.740005671294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45939.740005671294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45939.740005671294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45939.740005671294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45939.740005671294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45939.740005671294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45939.740005671294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45939.740005671294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45939.740005671294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45939.740005671294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45939.740005671294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45939.740005671294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45939.740005671294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45939.740005671294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45939.740005671294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45939.740005671294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45939.740005671294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45939.740005671294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45939.740005671294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45939.740005671294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45939.740005671294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45939.740005671294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45939.740005671294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45939.740005671294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45939.740005671294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45939.740005671294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45939.740005671294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45939.740005671294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45939.740005671294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45939.740005671294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45939.740005671294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45939.740005671294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45939.740005671294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45939.740005671294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45939.740005671294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45939.740005671294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45939.740005671294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45939.740005671294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45939.740005671294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45939.740005671294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45939.740005671294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45939.740005671294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45939.740005671294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45939.740005671294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45939.740005671294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45939.740005671294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45939.740005671294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45939.740005671294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45939.740005671294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45939.740005671294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45939.740005671294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45939.740005671294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45939.740005671294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45939.740005671294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45939.740005671294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45939.740005671294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45939.740005671294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45939.740005671294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45939.740005671294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45939.740005671294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45939.740005671294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45939.740005671294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45939.740005671294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45939.740005671294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45939.740005671294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45939.740005671294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45939.740005671294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45939.740005671294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45939.740005671294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45939.740005671294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45939.740005671294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45939.740005671294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45939.740005671294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45939.740005671294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45939.740005671294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45939.740005671294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45939.740005671294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45939.740005671294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45939.740005671294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45939.740005671294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45939.740005671294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45939.740005671294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45939.740005671294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45939.740005671294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45939.740005671294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45939.740005671294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45939.740005671294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45939.740005671294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45939.740005671294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45939.740005671294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45939.740005671294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45939.740005671294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45939.740005671294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45939.740005671294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45939.740005671294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45939.740005671294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45939.740005671294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45939.740005671294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45939.740005671294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45939.740005671294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45939.740005671294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45939.740005671294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45939.740005671294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45939.740005671294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45939.740005671294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45939.740005671294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45939.740005671294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45939.740005671294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45939.740005671294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45939.740005671294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45939.740005671294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45939.740005671294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45939.740005671294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45939.740005671294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45939.740005671294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45939.740005671294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45939.740005671294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45939.740005671294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45939.740005671294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45939.740005671294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45939.740005671294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45939.740005671294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45939.740005671294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45939.740005671294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45939.740005671294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45939.740005671294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45939.740005671294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45939.740005671294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45939.740005671294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45939.740005671294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45939.740005671294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45939.740005671294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45939.740005671294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45939.740005671294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45939.740005671294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45939.740005671294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45939.740005671294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45939.740005671294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45939.740005671294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45939.740005671294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45939.740005671294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45939.740005671294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45939.740005671294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45939.740005671294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45939.740005671294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45939.740005671294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45939.740005671294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45939.740005671294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45939.740005671294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45939.740005671294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45939.740005671294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45939.740005671294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45939.740005671294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45939.740005671294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45939.740005671294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45939.740005671294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45939.740005671294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45939.740005671294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45939.740005671294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45939.740005671294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45939.740005671294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45939.740005671294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45939.740005671294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45939.740005671294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45939.740005671294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45939.740005671294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45939.740005671294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45939.740005671294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45939.740005671294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45939.740005671294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45939.740005671294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45939.740005671294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45939.740005671294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45939.740005671294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45939.740005671294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45939.740005671294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45939.740005671294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45939.740005671294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45939.740005671294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45939.740005671294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45939.740005671294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45939.740005671294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45939.740005671294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45939.740005671294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45939.740005671294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45939.740005671294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45939.740005671294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45939.740005671294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45939.740005671294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45939.740005671294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45939.740005671294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45939.740005671294</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45939.740005671294</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45939.740005671294</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45939.740005671294</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45939.740005671294</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4">
        <f ca="1">IFERROR(NOW()-F2,"")</f>
        <v>47.907945486105746</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39045</v>
      </c>
      <c r="F3" s="38">
        <v>45926.188877314817</v>
      </c>
      <c r="G3" s="164">
        <f t="shared" ref="G3" ca="1" si="0">IFERROR(NOW()-F3,"")</f>
        <v>13.55112835647742</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2</v>
      </c>
      <c r="D4" s="126" t="s">
        <v>29812</v>
      </c>
      <c r="E4" s="37" t="s">
        <v>39045</v>
      </c>
      <c r="F4" s="38">
        <v>45939.730902777781</v>
      </c>
      <c r="G4" s="39">
        <f t="shared" ref="G4:G21" ca="1" si="1">IFERROR(NOW()-F4,"")</f>
        <v>9.1028935130452737E-3</v>
      </c>
      <c r="H4" s="38">
        <v>45939.698263888888</v>
      </c>
      <c r="I4" s="37" t="str">
        <f>IFERROR(VLOOKUP(D4,DB!A:F,6,0),"")</f>
        <v>SCECO</v>
      </c>
      <c r="J4" s="37" t="str">
        <f>IFERROR(VLOOKUP(D4,DB!A:G,7,0),"")</f>
        <v>Weak</v>
      </c>
      <c r="K4" s="37"/>
      <c r="L4" s="37" t="str">
        <f>IFERROR(VLOOKUP(D4,DB!A:I,9,0),"")</f>
        <v>Latis</v>
      </c>
    </row>
    <row r="5" spans="1:13" ht="15">
      <c r="A5" s="37"/>
      <c r="B5" s="37" t="str">
        <f>IFERROR(VLOOKUP(D5,DB!A:K,11,0),"")</f>
        <v/>
      </c>
      <c r="C5" s="37"/>
      <c r="D5" s="126"/>
      <c r="E5" s="37"/>
      <c r="F5" s="38"/>
      <c r="G5" s="39">
        <f t="shared" ca="1" si="1"/>
        <v>45939.740005671294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45939.740005671294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45939.740005671294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45939.740005671294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45939.740005671294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45939.740005671294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45939.740005671294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45939.740005671294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45939.740005671294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45939.740005671294</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45939.740005671294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45939.740005671294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45939.740005671294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45939.740005671294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45939.740005671294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45939.740005671294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45939.740005671294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45939.740005671294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45939.740005671294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45939.740005671294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45939.740005671294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45939.740005671294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45939.740005671294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45939.740005671294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45939.740005671294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45939.740005671294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45939.740005671294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45939.740005671294</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45939.740005671294</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45939.740005671294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45939.740005671294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45939.740005671294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45939.740005671294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45939.740005671294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45939.740005671294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45939.740005671294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45939.740005671294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45939.740005671294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45939.740005671294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45939.740005671294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45939.740005671294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45939.740005671294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45939.740005671294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45939.740005671294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45939.740005671294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45939.740005671294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45939.740005671294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45939.740005671294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45939.740005671294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45939.740005671294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45939.740005671294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45939.740005671294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45939.740005671294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45939.740005671294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45939.740005671294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45939.740005671294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45939.740005671294</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45939.740005671294</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45939.740005671294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45939.740005671294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45939.740005671294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45939.740005671294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45939.740005671294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45939.740005671294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45939.740005671294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45939.740005671294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45939.740005671294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45939.740005671294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45939.740005671294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45939.740005671294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45939.740005671294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45939.740005671294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45939.740005671294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45939.740005671294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45939.740005671294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45939.740005671294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45939.740005671294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45939.740005671294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45939.740005671294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45939.740005671294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45939.740005671294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45939.740005671294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45939.740005671294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45939.740005671294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45939.740005671294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45939.740005671294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45939.740005671294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45939.740005671294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45939.740005671294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45939.740005671294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45939.740005671294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45939.740005671294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45939.740005671294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45939.740005671294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45939.740005671294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45939.740005671294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45939.740005671294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45939.740005671294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45939.740005671294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45939.740005671294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45939.740005671294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45939.740005671294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45939.740005671294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45939.740005671294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45939.740005671294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45939.740005671294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45939.740005671294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45939.740005671294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45939.740005671294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45939.740005671294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45939.740005671294</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45939.740005671294</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tabSelected="1" workbookViewId="0">
      <selection activeCell="H10" sqref="H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39072</v>
      </c>
      <c r="B2" s="149" t="s">
        <v>5398</v>
      </c>
      <c r="C2" s="148">
        <v>1</v>
      </c>
      <c r="D2" s="149" t="s">
        <v>34463</v>
      </c>
      <c r="E2" s="148" t="s">
        <v>39073</v>
      </c>
      <c r="F2" s="150">
        <v>45926.772847222222</v>
      </c>
      <c r="G2" s="151">
        <f ca="1">IFERROR(NOW()-F2,"-")</f>
        <v>12.967158449071576</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0.21094317129609408</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5.85903344907274</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45934.942245370374</v>
      </c>
      <c r="G5" s="151">
        <f ca="1">IFERROR(NOW()-F5,"-")</f>
        <v>4.7977603009203449</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39079</v>
      </c>
      <c r="B6" s="157" t="str">
        <f>IFERROR(VLOOKUP(D6,DB!A:K,11,0),"")</f>
        <v>R6</v>
      </c>
      <c r="C6" s="157">
        <v>2</v>
      </c>
      <c r="D6" s="165" t="s">
        <v>32685</v>
      </c>
      <c r="E6" s="157" t="s">
        <v>38964</v>
      </c>
      <c r="F6" s="162">
        <v>45939.637326388889</v>
      </c>
      <c r="G6" s="151">
        <f ca="1">IFERROR(NOW()-F6,"-")</f>
        <v>0.10267928240500623</v>
      </c>
      <c r="H6" s="162">
        <v>45939.632824074077</v>
      </c>
      <c r="I6" s="157" t="str">
        <f>IFERROR(VLOOKUP(D6,DB!A:F,6,0),"")</f>
        <v>SCECO</v>
      </c>
      <c r="J6" s="157" t="str">
        <f>IFERROR(VLOOKUP(D6,DB!A:G,7,0),"")</f>
        <v>Dead</v>
      </c>
      <c r="K6" s="157" t="s">
        <v>38967</v>
      </c>
      <c r="L6" s="157" t="str">
        <f>IFERROR(VLOOKUP(D6,DB!A:I,9,0),"")</f>
        <v>Latis</v>
      </c>
    </row>
    <row r="7" spans="1:16383" ht="31.5" customHeight="1">
      <c r="A7" s="157" t="s">
        <v>39080</v>
      </c>
      <c r="B7" s="157" t="str">
        <f>IFERROR(VLOOKUP(D7,DB!A:K,11,0),"")</f>
        <v>R6</v>
      </c>
      <c r="C7" s="157">
        <v>1</v>
      </c>
      <c r="D7" s="157" t="s">
        <v>34746</v>
      </c>
      <c r="E7" s="157" t="s">
        <v>39045</v>
      </c>
      <c r="F7" s="157"/>
      <c r="G7" s="151">
        <f ca="1">IFERROR(NOW()-F7,"-")</f>
        <v>45939.740005671294</v>
      </c>
      <c r="H7" s="162">
        <v>45939.692777777775</v>
      </c>
      <c r="I7" s="157" t="str">
        <f>IFERROR(VLOOKUP(D7,DB!A:F,6,0),"")</f>
        <v>Generator-SG</v>
      </c>
      <c r="J7" s="157" t="str">
        <f>IFERROR(VLOOKUP(D7,DB!A:G,7,0),"")</f>
        <v>Vandalized</v>
      </c>
      <c r="K7" s="157" t="s">
        <v>39081</v>
      </c>
      <c r="L7" s="157" t="str">
        <f>IFERROR(VLOOKUP(D7,DB!A:I,9,0),"")</f>
        <v>Latis</v>
      </c>
    </row>
    <row r="8" spans="1:16383" ht="31.5" customHeight="1">
      <c r="A8" s="157" t="s">
        <v>39082</v>
      </c>
      <c r="B8" s="157" t="str">
        <f>IFERROR(VLOOKUP(D8,DB!A:K,11,0),"")</f>
        <v>R6</v>
      </c>
      <c r="C8" s="157">
        <v>1</v>
      </c>
      <c r="D8" s="157" t="s">
        <v>32951</v>
      </c>
      <c r="E8" s="157" t="s">
        <v>38964</v>
      </c>
      <c r="F8" s="162">
        <v>45939.738437499997</v>
      </c>
      <c r="G8" s="151">
        <f ca="1">IFERROR(NOW()-F8,"-")</f>
        <v>1.5681712975492701E-3</v>
      </c>
      <c r="H8" s="162">
        <v>45939.703657407408</v>
      </c>
      <c r="I8" s="157" t="str">
        <f>IFERROR(VLOOKUP(D8,DB!A:F,6,0),"")</f>
        <v>SCECO</v>
      </c>
      <c r="J8" s="157" t="str">
        <f>IFERROR(VLOOKUP(D8,DB!A:G,7,0),"")</f>
        <v>Dead+No BB Design</v>
      </c>
      <c r="K8" s="157" t="s">
        <v>39083</v>
      </c>
      <c r="L8" s="157" t="str">
        <f>IFERROR(VLOOKUP(D8,DB!A:I,9,0),"")</f>
        <v>Latis</v>
      </c>
    </row>
    <row r="9" spans="1:16383" ht="31.5" customHeight="1">
      <c r="A9" s="157" t="s">
        <v>39084</v>
      </c>
      <c r="B9" s="157" t="str">
        <f>IFERROR(VLOOKUP(D9,DB!A:K,11,0),"")</f>
        <v>R6</v>
      </c>
      <c r="C9" s="157">
        <v>2</v>
      </c>
      <c r="D9" s="166" t="s">
        <v>32516</v>
      </c>
      <c r="E9" s="157" t="s">
        <v>39045</v>
      </c>
      <c r="F9" s="162">
        <v>45939.732476851852</v>
      </c>
      <c r="G9" s="151">
        <f ca="1">IFERROR(NOW()-F9,"-")</f>
        <v>7.5288194420863874E-3</v>
      </c>
      <c r="H9" s="157"/>
      <c r="I9" s="157" t="str">
        <f>IFERROR(VLOOKUP(D9,DB!A:F,6,0),"")</f>
        <v>SCECO</v>
      </c>
      <c r="J9" s="157" t="str">
        <f>IFERROR(VLOOKUP(D9,DB!A:G,7,0),"")</f>
        <v>Good</v>
      </c>
      <c r="K9" s="157" t="s">
        <v>39085</v>
      </c>
      <c r="L9" s="157" t="str">
        <f>IFERROR(VLOOKUP(D9,DB!A:I,9,0),"")</f>
        <v>Latis</v>
      </c>
    </row>
    <row r="10" spans="1:16383" ht="31.5" customHeight="1">
      <c r="A10" s="157"/>
      <c r="B10" s="157" t="str">
        <f>IFERROR(VLOOKUP(D10,DB!A:K,11,0),"")</f>
        <v/>
      </c>
      <c r="C10" s="157"/>
      <c r="D10" s="157"/>
      <c r="E10" s="157"/>
      <c r="F10" s="157"/>
      <c r="G10" s="151">
        <f ca="1">IFERROR(NOW()-F10,"-")</f>
        <v>45939.740005671294</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45939.740005671294</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45939.740005671294</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45939.740005671294</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45939.740005671294</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45939.740005671294</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45939.740005671294</v>
      </c>
      <c r="H16" s="157"/>
      <c r="I16" s="157" t="str">
        <f>IFERROR(VLOOKUP(D16,DB!A:F,6,0),"")</f>
        <v/>
      </c>
      <c r="J16" s="157" t="str">
        <f>IFERROR(VLOOKUP(D16,DB!A:G,7,0),"")</f>
        <v/>
      </c>
      <c r="K16" s="157"/>
      <c r="L16" s="157" t="str">
        <f>IFERROR(VLOOKUP(D16,DB!A:I,9,0),"")</f>
        <v/>
      </c>
    </row>
    <row r="17" spans="1:12" ht="31.5" customHeight="1">
      <c r="A17" s="110"/>
      <c r="B17" s="158" t="str">
        <f>IFERROR(VLOOKUP(D17,DB!A:K,11,0),"")</f>
        <v/>
      </c>
      <c r="C17" s="158"/>
      <c r="D17" s="158"/>
      <c r="E17" s="159"/>
      <c r="F17" s="113"/>
      <c r="G17" s="151">
        <f ca="1">IFERROR(NOW()-F17,"-")</f>
        <v>45939.740005671294</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45939.740005671294</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45939.740005671294</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51">
        <f ca="1">IFERROR(NOW()-F20,"-")</f>
        <v>45939.740005671294</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51">
        <f ca="1">IFERROR(NOW()-F21,"-")</f>
        <v>45939.740005671294</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45939.740005671294</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45939.740005671294</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45939.740005671294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45939.740005671294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45939.740005671294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45939.740005671294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45939.740005671294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45939.740005671294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45939.740005671294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45939.740005671294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45939.740005671294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45939.740005671294</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45939.740005671294</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45939.740005671294</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45939.740005671294</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45939.740005671294</v>
      </c>
      <c r="H37" s="113"/>
      <c r="I37" s="158" t="str">
        <f>IFERROR(VLOOKUP(D37,DB!A:F,6,0),"")</f>
        <v/>
      </c>
      <c r="J37" s="158" t="str">
        <f>IFERROR(VLOOKUP(D37,DB!A:G,7,0),"")</f>
        <v/>
      </c>
      <c r="K37" s="161"/>
      <c r="L37" s="159" t="str">
        <f>IFERROR(VLOOKUP(D37,DB!A:I,9,0),"")</f>
        <v/>
      </c>
    </row>
    <row r="38" spans="1:12" ht="31.5" customHeight="1">
      <c r="A38" s="110"/>
      <c r="B38" s="109" t="str">
        <f>IFERROR(VLOOKUP(D38,DB!A:K,11,0),"")</f>
        <v/>
      </c>
      <c r="C38" s="111"/>
      <c r="D38" s="109"/>
      <c r="E38" s="112"/>
      <c r="F38" s="113"/>
      <c r="G38" s="81">
        <f ca="1">IFERROR(NOW()-F38,"-")</f>
        <v>45939.740005671294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45939.740005671294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45939.740005671294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45939.740005671294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45939.740005671294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45939.740005671294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45939.740005671294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45939.740005671294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45939.740005671294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45939.740005671294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45939.740005671294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45939.740005671294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45939.740005671294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45939.740005671294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45939.740005671294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45939.740005671294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45939.740005671294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45939.740005671294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45939.740005671294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45939.740005671294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45939.740005671294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45939.740005671294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45939.740005671294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45939.740005671294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45939.740005671294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45939.740005671294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45939.740005671294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45939.740005671294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45939.740005671294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45939.740005671294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45939.740005671294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45939.740005671294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45939.740005671294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45939.740005671294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45939.740005671294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45939.740005671294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45939.740005671294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45939.740005671294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45939.740005671294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45939.740005671294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45939.740005671294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45939.740005671294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45939.740005671294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45939.740005671294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45939.740005671294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45939.740005671294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45939.740005671294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45939.740005671294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45939.740005671294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45939.740005671294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45939.740005671294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45939.740005671294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45939.740005671294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45939.740005671294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45939.740005671294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45939.740005671294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45939.740005671294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45939.740005671294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45939.740005671294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45939.740005671294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45939.740005671294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45939.740005671294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45939.740005671294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45939.740005671294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45939.740005671294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45939.740005671294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45939.740005671294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45939.740005671294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45939.740005671294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45939.740005671294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45939.740005671294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45939.740005671294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45939.740005671294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45939.740005671294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45939.740005671294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45939.740005671294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45939.740005671294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45939.740005671294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45939.740005671294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45939.740005671294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45939.740005671294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45939.740005671294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45939.740005671294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45939.740005671294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45939.740005671294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45939.740005671294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45939.740005671294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45939.740005671294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45939.740005671294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45939.740005671294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45939.740005671294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45939.740005671294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45939.740005671294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45939.740005671294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45939.740005671294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45939.740005671294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45939.740005671294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45939.740005671294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45939.740005671294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45939.740005671294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45939.740005671294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45939.740005671294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45939.740005671294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45939.740005671294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45939.740005671294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45939.740005671294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45939.740005671294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45939.740005671294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45939.740005671294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45939.740005671294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45939.740005671294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45939.740005671294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45939.740005671294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45939.740005671294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45939.740005671294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45939.740005671294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45939.740005671294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45939.740005671294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45939.740005671294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45939.740005671294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45939.740005671294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45939.740005671294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45939.740005671294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45939.740005671294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45939.740005671294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45939.740005671294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45939.740005671294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45939.740005671294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45939.740005671294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45939.740005671294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45939.740005671294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45939.740005671294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45939.740005671294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45939.740005671294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45939.740005671294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45939.740005671294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45939.740005671294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45939.740005671294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45939.740005671294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45939.740005671294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45939.740005671294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45939.740005671294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45939.740005671294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45939.740005671294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45939.740005671294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45939.740005671294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45939.740005671294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45939.740005671294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45939.740005671294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45939.740005671294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45939.740005671294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45939.740005671294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45939.740005671294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45939.740005671294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45939.740005671294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45939.740005671294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45939.740005671294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45939.740005671294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45939.740005671294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45939.740005671294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45939.740005671294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45939.740005671294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45939.740005671294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45939.740005671294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45939.740005671294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45939.740005671294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45939.740005671294</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2025-10-09T14:46:40Z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